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978E55F4-F72F-4AB9-B4EF-AC79963D6B8D}" xr6:coauthVersionLast="47" xr6:coauthVersionMax="47" xr10:uidLastSave="{00000000-0000-0000-0000-000000000000}"/>
  <bookViews>
    <workbookView xWindow="-110" yWindow="-110" windowWidth="19420" windowHeight="10420" xr2:uid="{00000000-000D-0000-FFFF-FFFF00000000}"/>
  </bookViews>
  <sheets>
    <sheet name="ProjectSchedule" sheetId="11" r:id="rId1"/>
    <sheet name="Acerca de" sheetId="12" r:id="rId2"/>
  </sheets>
  <definedNames>
    <definedName name="hoy" localSheetId="0">TODAY()</definedName>
    <definedName name="InicioDelProyecto">ProjectSchedule!$E$3</definedName>
    <definedName name="SemanaParaMostrar">ProjectSchedule!$E$4</definedName>
    <definedName name="task_end" localSheetId="0">ProjectSchedule!$F1</definedName>
    <definedName name="task_progress" localSheetId="0">ProjectSchedule!$D1</definedName>
    <definedName name="task_start" localSheetId="0">ProjectSchedule!$E1</definedName>
    <definedName name="_xlnm.Print_Titles" localSheetId="0">ProjectSchedule!$4:$6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<sst xmlns="http://schemas.openxmlformats.org/spreadsheetml/2006/main" count="79" uniqueCount="53">
  <si>
    <t>Cree una programación para un proyecto en esta hoja de cálculo.
Escriba el título de este proyecto en la celda B1. 
Para obtener información sobre cómo usar esta hoja de cálculo, incluidas las instrucciones para lectores de pantalla y el nombre del autor de este libro, vea la hoja de cálculo Información.
Desplácese hacia abajo por la columna A para escuchar más instrucciones.</t>
  </si>
  <si>
    <t>Escriba el nombre de la compañía en la celda B2.</t>
  </si>
  <si>
    <t>Escriba el nombre del responsable del proyecto en la celda B3. Escriba la fecha de comienzo del proyecto en la celda E3. Inicio del proyecto: la etiqueta se encuentra en la celda C3.</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</si>
  <si>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</si>
  <si>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t>Las celdas I5 a BL5 contienen el número de días de la semana representado en el bloque de celdas encima de cada celda de fecha y se calculan automáticamente.
No debería modificar estas celdas.
La fecha actual está rodeada con una línea roja (hex. AD3815) desde la fecha actual en la fila 5 hasta toda la columna de fechas y el fin de la programación del proyecto.</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</si>
  <si>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</si>
  <si>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</si>
  <si>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</si>
  <si>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</si>
  <si>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</si>
  <si>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</si>
  <si>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Bloque de título fase de ejemplo</t>
  </si>
  <si>
    <t>Esta es una fila vacía.</t>
  </si>
  <si>
    <t>Esta fila indica el final de la programación del proyecto. NO escriba nada en esta fila. 
Inserte nuevas filas encima de ésta para continuar creando la programación del proyecto.</t>
  </si>
  <si>
    <t>TÍTULO DEL PROYECTO</t>
  </si>
  <si>
    <t>Nombre de la compañía</t>
  </si>
  <si>
    <t>Responsable del proyecto</t>
  </si>
  <si>
    <t>TAREA</t>
  </si>
  <si>
    <t>Título de la fase 1</t>
  </si>
  <si>
    <t>Tarea 1</t>
  </si>
  <si>
    <t>Tarea 2</t>
  </si>
  <si>
    <t>Tarea 3</t>
  </si>
  <si>
    <t>Tarea 4</t>
  </si>
  <si>
    <t>Tarea 5</t>
  </si>
  <si>
    <t>Título de la fase 2</t>
  </si>
  <si>
    <t>Título de la fase 3</t>
  </si>
  <si>
    <t>Título de la fase 4</t>
  </si>
  <si>
    <t>Inserte nuevas filas ENCIMA de ésta</t>
  </si>
  <si>
    <t>Inicio del proyecto:</t>
  </si>
  <si>
    <t>Semana para mostrar:</t>
  </si>
  <si>
    <t>ASIGNADO
A</t>
  </si>
  <si>
    <t>Nombre</t>
  </si>
  <si>
    <t>PROGRESO</t>
  </si>
  <si>
    <t>INICIO</t>
  </si>
  <si>
    <t>fecha</t>
  </si>
  <si>
    <t>FIN</t>
  </si>
  <si>
    <t>DÍAS</t>
  </si>
  <si>
    <t>GRÁFICO GANTT SIMPLE de Vertex42.com</t>
  </si>
  <si>
    <t>https://www.vertex42.com/ExcelTemplates/simple-gantt-chart.html</t>
  </si>
  <si>
    <t>Información sobre esta plantilla</t>
  </si>
  <si>
    <t>Esta plantilla proporciona una forma sencilla de crear un diagrama de Gantt para ayudarle a visualizar su proyecto y realizar un seguimiento de este. Simplemente escriba sus tareas y fechas de inicio y finalización, no necesita fórmulas. Las barras del gráfico de Gantt representan la duración de la tarea y se muestran con formato condicional. Para insertar nuevas tareas, inserte filas nuevas.</t>
  </si>
  <si>
    <t>Guía para lectores de pantalla</t>
  </si>
  <si>
    <t>Ayuda adicional</t>
  </si>
  <si>
    <t>Haga clic en el vínculo siguiente para visitar vertex42.com y obtener más información sobre cómo usar esta plantilla, como la forma de calcular los días laborales, crear dependencias de tareas, cambiar los colores de las barras, agregar una barra de desplazamiento para que sea más fácil cambiar la semana que se muestra, ampliar el intervalo de fechas que se muestran en el gráfico, etcétera.</t>
  </si>
  <si>
    <t>Cómo usar el gráfico de Gantt simple</t>
  </si>
  <si>
    <t>Más plantillas de administración de proyectos</t>
  </si>
  <si>
    <t>Visite Vertex42.com para descargar otras plantillas de administración de proyectos, como distintas programaciones de proyectos, diagramas de Gantt, listas de tareas, etcétera.</t>
  </si>
  <si>
    <t>Plantillas de administración de proyectos</t>
  </si>
  <si>
    <t>Información sobre Vertex42</t>
  </si>
  <si>
    <t>Vertex42.com ofrece más de 300 plantillas de hojas de cálculo de diseño profesional para empresas, hogares y centros educativos (la mayoría se puede descargar de forma gratuita). Su colección incluye una amplia variedad de calendarios, planificadores y programaciones, así como hojas de cálculo para las finanzas personales: para la administración de presupuestos, la reducción de deudas y la amortización de préstamos.</t>
  </si>
  <si>
    <t>Las empresas encontrarán plantillas de facturas, partes de horas, informes financieros, planificación de proyectos y plantillas para hacer un seguimiento del inventario. Los profesores y los estudiantes encontrarán recursos como programaciones de clases, libros de calificaciones y hojas de asistencia. Organice su vida familiar con planificadores de comidas, listas y registros de ejercicio. Cada plantilla ha sido cuidadosamente diseñada, perfeccionada y mejorada a lo largo del tiempo gracias a los comentarios de miles de usuarios.</t>
  </si>
  <si>
    <t>Hay 2 hojas de cálculo en este libro. 
ParteDeHoras
Acerca de
Las instrucciones de las hojas de cálculo se encuentran en la columna A de cada hoja, a partir de la celda A1. Están escritas con texto oculto. Cada paso le guiará a través de la información de esa fila. Los pasos posteriores continúan en la celda A2, A3, y así sucesivamente, a menos que se indique de forma explícita. Por ejemplo, el texto de una instrucción podría ser “Vaya a la celda A6” para continuar con el siguiente paso. 
Este texto oculto no se imprimirá.
Para quitar las instrucciones de la hoja de cálculo, es suficiente con eliminar la columna A.</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</si>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</sst>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d/yy;@"/>
    <numFmt numFmtId="167" formatCode="d\-m\-yy;@"/>
    <numFmt numFmtId="168" formatCode="ddd\,\ dd/mm/yyyy"/>
    <numFmt numFmtId="169" formatCode="mmm\ &quot;de&quot;\ yyyy"/>
    <numFmt numFmtId="170" formatCode="d"/>
  </numFmts>
  <fonts count="3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8" fontId="9" fillId="0" borderId="3">
      <alignment horizontal="center" vertical="center"/>
    </xf>
    <xf numFmtId="166"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3"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24" fillId="0" borderId="0" applyNumberFormat="0" applyFill="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0" applyNumberFormat="0" applyBorder="0" applyAlignment="0" applyProtection="0"/>
    <xf numFmtId="0" fontId="28" fillId="17" borderId="11" applyNumberFormat="0" applyAlignment="0" applyProtection="0"/>
    <xf numFmtId="0" fontId="29" fillId="18" borderId="12" applyNumberFormat="0" applyAlignment="0" applyProtection="0"/>
    <xf numFmtId="0" fontId="30" fillId="18" borderId="11" applyNumberFormat="0" applyAlignment="0" applyProtection="0"/>
    <xf numFmtId="0" fontId="31" fillId="0" borderId="13" applyNumberFormat="0" applyFill="0" applyAlignment="0" applyProtection="0"/>
    <xf numFmtId="0" fontId="32" fillId="19" borderId="14" applyNumberFormat="0" applyAlignment="0" applyProtection="0"/>
    <xf numFmtId="0" fontId="33" fillId="0" borderId="0" applyNumberFormat="0" applyFill="0" applyBorder="0" applyAlignment="0" applyProtection="0"/>
    <xf numFmtId="0" fontId="9" fillId="20" borderId="15" applyNumberFormat="0" applyFont="0" applyAlignment="0" applyProtection="0"/>
    <xf numFmtId="0" fontId="34"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7" fontId="0" fillId="8" borderId="2" xfId="0" applyNumberFormat="1" applyFill="1" applyBorder="1" applyAlignment="1">
      <alignment horizontal="center" vertical="center"/>
    </xf>
    <xf numFmtId="167" fontId="5" fillId="8" borderId="2" xfId="0" applyNumberFormat="1" applyFont="1" applyFill="1" applyBorder="1" applyAlignment="1">
      <alignment horizontal="center" vertical="center"/>
    </xf>
    <xf numFmtId="167" fontId="9" fillId="3" borderId="2" xfId="10" applyNumberFormat="1" applyFill="1">
      <alignment horizontal="center" vertical="center"/>
    </xf>
    <xf numFmtId="167" fontId="0" fillId="9" borderId="2" xfId="0" applyNumberFormat="1" applyFill="1" applyBorder="1" applyAlignment="1">
      <alignment horizontal="center" vertical="center"/>
    </xf>
    <xf numFmtId="167" fontId="5" fillId="9" borderId="2" xfId="0" applyNumberFormat="1" applyFont="1" applyFill="1" applyBorder="1" applyAlignment="1">
      <alignment horizontal="center" vertical="center"/>
    </xf>
    <xf numFmtId="167" fontId="9" fillId="4" borderId="2" xfId="10" applyNumberFormat="1" applyFill="1">
      <alignment horizontal="center" vertical="center"/>
    </xf>
    <xf numFmtId="167" fontId="0" fillId="6" borderId="2" xfId="0" applyNumberFormat="1" applyFill="1" applyBorder="1" applyAlignment="1">
      <alignment horizontal="center" vertical="center"/>
    </xf>
    <xf numFmtId="167" fontId="5" fillId="6" borderId="2" xfId="0" applyNumberFormat="1" applyFont="1" applyFill="1" applyBorder="1" applyAlignment="1">
      <alignment horizontal="center" vertical="center"/>
    </xf>
    <xf numFmtId="167" fontId="9" fillId="11" borderId="2" xfId="10" applyNumberFormat="1" applyFill="1">
      <alignment horizontal="center" vertical="center"/>
    </xf>
    <xf numFmtId="167" fontId="0" fillId="5" borderId="2" xfId="0" applyNumberFormat="1" applyFill="1" applyBorder="1" applyAlignment="1">
      <alignment horizontal="center" vertical="center"/>
    </xf>
    <xf numFmtId="167" fontId="5" fillId="5" borderId="2" xfId="0" applyNumberFormat="1" applyFont="1" applyFill="1" applyBorder="1" applyAlignment="1">
      <alignment horizontal="center" vertical="center"/>
    </xf>
    <xf numFmtId="167" fontId="9" fillId="10" borderId="2" xfId="10" applyNumberFormat="1" applyFill="1">
      <alignment horizontal="center" vertical="center"/>
    </xf>
    <xf numFmtId="167" fontId="9" fillId="0" borderId="2" xfId="10" applyNumberFormat="1">
      <alignment horizontal="center" vertical="center"/>
    </xf>
    <xf numFmtId="167" fontId="4" fillId="2" borderId="2" xfId="0" applyNumberFormat="1" applyFont="1" applyFill="1" applyBorder="1" applyAlignment="1">
      <alignment horizontal="left" vertical="center"/>
    </xf>
    <xf numFmtId="167" fontId="5" fillId="2" borderId="2" xfId="0" applyNumberFormat="1" applyFont="1" applyFill="1" applyBorder="1" applyAlignment="1">
      <alignment horizontal="center" vertical="center"/>
    </xf>
    <xf numFmtId="170" fontId="11" fillId="7" borderId="6" xfId="0" applyNumberFormat="1" applyFont="1" applyFill="1" applyBorder="1" applyAlignment="1">
      <alignment horizontal="center" vertical="center"/>
    </xf>
    <xf numFmtId="170" fontId="11" fillId="7" borderId="0" xfId="0" applyNumberFormat="1" applyFont="1" applyFill="1" applyAlignment="1">
      <alignment horizontal="center" vertical="center"/>
    </xf>
    <xf numFmtId="170" fontId="11" fillId="7" borderId="7" xfId="0" applyNumberFormat="1" applyFont="1" applyFill="1" applyBorder="1" applyAlignment="1">
      <alignment horizontal="center" vertical="center"/>
    </xf>
    <xf numFmtId="0" fontId="9" fillId="0" borderId="0" xfId="8">
      <alignment horizontal="right" indent="1"/>
    </xf>
    <xf numFmtId="0" fontId="9" fillId="0" borderId="7" xfId="8" applyBorder="1">
      <alignment horizontal="right" indent="1"/>
    </xf>
    <xf numFmtId="0" fontId="0" fillId="0" borderId="10" xfId="0" applyBorder="1"/>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68" fontId="9" fillId="0" borderId="3" xfId="9" applyNumberFormat="1">
      <alignment horizontal="center" vertical="center"/>
    </xf>
  </cellXfs>
  <cellStyles count="54">
    <cellStyle name="20% - Énfasis1" xfId="31" builtinId="30" customBuiltin="1"/>
    <cellStyle name="20% - Énfasis2" xfId="35" builtinId="34" customBuiltin="1"/>
    <cellStyle name="20% - Énfasis3" xfId="39" builtinId="38" customBuiltin="1"/>
    <cellStyle name="20% - Énfasis4" xfId="43" builtinId="42" customBuiltin="1"/>
    <cellStyle name="20% - Énfasis5" xfId="47" builtinId="46" customBuiltin="1"/>
    <cellStyle name="20% - Énfasis6" xfId="51" builtinId="50" customBuiltin="1"/>
    <cellStyle name="40% - Énfasis1" xfId="32" builtinId="31" customBuiltin="1"/>
    <cellStyle name="40% - Énfasis2" xfId="36" builtinId="35" customBuiltin="1"/>
    <cellStyle name="40% - Énfasis3" xfId="40" builtinId="39" customBuiltin="1"/>
    <cellStyle name="40% - Énfasis4" xfId="44" builtinId="43" customBuiltin="1"/>
    <cellStyle name="40% - Énfasis5" xfId="48" builtinId="47" customBuiltin="1"/>
    <cellStyle name="40% - Énfasis6" xfId="52" builtinId="51" customBuiltin="1"/>
    <cellStyle name="60% - Énfasis1" xfId="33" builtinId="32" customBuiltin="1"/>
    <cellStyle name="60% - Énfasis2" xfId="37" builtinId="36" customBuiltin="1"/>
    <cellStyle name="60% - Énfasis3" xfId="41" builtinId="40" customBuiltin="1"/>
    <cellStyle name="60% - Énfasis4" xfId="45" builtinId="44" customBuiltin="1"/>
    <cellStyle name="60% - Énfasis5" xfId="49" builtinId="48" customBuiltin="1"/>
    <cellStyle name="60% - Énfasis6" xfId="53" builtinId="52" customBuiltin="1"/>
    <cellStyle name="Bueno" xfId="18" builtinId="26" customBuiltin="1"/>
    <cellStyle name="Cálculo" xfId="23" builtinId="22" customBuiltin="1"/>
    <cellStyle name="Celda de comprobación" xfId="25" builtinId="23" customBuiltin="1"/>
    <cellStyle name="Celda vinculada" xfId="24" builtinId="24" customBuiltin="1"/>
    <cellStyle name="Encabezado 1" xfId="6" builtinId="16" customBuiltin="1"/>
    <cellStyle name="Encabezado 4" xfId="17" builtinId="19" customBuiltin="1"/>
    <cellStyle name="Énfasis1" xfId="30" builtinId="29" customBuiltin="1"/>
    <cellStyle name="Énfasis2" xfId="34" builtinId="33" customBuiltin="1"/>
    <cellStyle name="Énfasis3" xfId="38" builtinId="37" customBuiltin="1"/>
    <cellStyle name="Énfasis4" xfId="42" builtinId="41" customBuiltin="1"/>
    <cellStyle name="Énfasis5" xfId="46" builtinId="45" customBuiltin="1"/>
    <cellStyle name="Énfasis6" xfId="50" builtinId="49" customBuiltin="1"/>
    <cellStyle name="Entrada" xfId="21" builtinId="20" customBuiltin="1"/>
    <cellStyle name="Fecha" xfId="10" xr:uid="{00000000-0005-0000-0000-00001F000000}"/>
    <cellStyle name="Hipervínculo" xfId="1" builtinId="8" customBuiltin="1"/>
    <cellStyle name="Hipervínculo visitado" xfId="13" builtinId="9" customBuiltin="1"/>
    <cellStyle name="Incorrecto" xfId="19" builtinId="27" customBuiltin="1"/>
    <cellStyle name="Inicio del proyecto" xfId="9" xr:uid="{00000000-0005-0000-0000-000023000000}"/>
    <cellStyle name="Millares" xfId="4" builtinId="3" customBuiltin="1"/>
    <cellStyle name="Millares [0]" xfId="14" builtinId="6" customBuiltin="1"/>
    <cellStyle name="Moneda" xfId="15" builtinId="4" customBuiltin="1"/>
    <cellStyle name="Moneda [0]" xfId="16" builtinId="7" customBuiltin="1"/>
    <cellStyle name="Neutral" xfId="20" builtinId="28" customBuiltin="1"/>
    <cellStyle name="Nombre" xfId="11" xr:uid="{00000000-0005-0000-0000-000029000000}"/>
    <cellStyle name="Normal" xfId="0" builtinId="0" customBuiltin="1"/>
    <cellStyle name="Notas" xfId="27" builtinId="10" customBuiltin="1"/>
    <cellStyle name="Porcentaje" xfId="2" builtinId="5" customBuiltin="1"/>
    <cellStyle name="Salida" xfId="22" builtinId="21" customBuiltin="1"/>
    <cellStyle name="Tarea" xfId="12" xr:uid="{00000000-0005-0000-0000-00002E000000}"/>
    <cellStyle name="Texto de advertencia" xfId="26" builtinId="11" customBuiltin="1"/>
    <cellStyle name="Texto explicativo" xfId="28" builtinId="53" customBuiltin="1"/>
    <cellStyle name="Título" xfId="5" builtinId="15" customBuiltin="1"/>
    <cellStyle name="Título 2" xfId="7" builtinId="17" customBuiltin="1"/>
    <cellStyle name="Título 3" xfId="8" builtinId="18" customBuiltin="1"/>
    <cellStyle name="Total" xfId="29" builtinId="25" customBuiltin="1"/>
    <cellStyle name="zTextoOculto" xfId="3" xr:uid="{00000000-0005-0000-0000-000035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TareasPendientes"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n 1" descr="Logotipo de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14" activePane="bottomLeft" state="frozen"/>
      <selection pane="bottomLeft" activeCell="D15" sqref="D15"/>
    </sheetView>
  </sheetViews>
  <sheetFormatPr baseColWidth="10" defaultColWidth="9.1796875" defaultRowHeight="30" customHeight="1" x14ac:dyDescent="0.35"/>
  <cols>
    <col min="1" max="1" width="2.7265625" style="45" customWidth="1"/>
    <col min="2" max="2" width="31.26953125" customWidth="1"/>
    <col min="3" max="3" width="30.7265625" customWidth="1"/>
    <col min="4" max="4" width="10.7265625" customWidth="1"/>
    <col min="5" max="5" width="10.453125" style="5" customWidth="1"/>
    <col min="6" max="6" width="10.453125" customWidth="1"/>
    <col min="7" max="7" width="2.7265625" customWidth="1"/>
    <col min="8" max="8" width="6.1796875" hidden="1" customWidth="1"/>
    <col min="9" max="64" width="2.54296875" customWidth="1"/>
    <col min="69" max="70" width="10.26953125"/>
  </cols>
  <sheetData>
    <row r="1" spans="1:64" ht="30" customHeight="1" x14ac:dyDescent="0.65">
      <c r="A1" s="46" t="s">
        <v>0</v>
      </c>
      <c r="B1" s="50" t="s">
        <v>14</v>
      </c>
      <c r="C1" s="1"/>
      <c r="D1" s="2"/>
      <c r="E1" s="4"/>
      <c r="F1" s="34"/>
      <c r="H1" s="2"/>
      <c r="I1" s="11" t="s">
        <v>37</v>
      </c>
    </row>
    <row r="2" spans="1:64" ht="30" customHeight="1" x14ac:dyDescent="0.45">
      <c r="A2" s="45" t="s">
        <v>1</v>
      </c>
      <c r="B2" s="51" t="s">
        <v>15</v>
      </c>
      <c r="I2" s="48" t="s">
        <v>38</v>
      </c>
    </row>
    <row r="3" spans="1:64" ht="30" customHeight="1" x14ac:dyDescent="0.35">
      <c r="A3" s="45" t="s">
        <v>2</v>
      </c>
      <c r="B3" s="52" t="s">
        <v>16</v>
      </c>
      <c r="C3" s="85" t="s">
        <v>28</v>
      </c>
      <c r="D3" s="86"/>
      <c r="E3" s="91">
        <f ca="1">TODAY()</f>
        <v>44606</v>
      </c>
      <c r="F3" s="91"/>
    </row>
    <row r="4" spans="1:64" ht="30" customHeight="1" x14ac:dyDescent="0.35">
      <c r="A4" s="46" t="s">
        <v>3</v>
      </c>
      <c r="C4" s="85" t="s">
        <v>29</v>
      </c>
      <c r="D4" s="86"/>
      <c r="E4" s="7">
        <v>1</v>
      </c>
      <c r="I4" s="88">
        <f ca="1">I5</f>
        <v>44606</v>
      </c>
      <c r="J4" s="89"/>
      <c r="K4" s="89"/>
      <c r="L4" s="89"/>
      <c r="M4" s="89"/>
      <c r="N4" s="89"/>
      <c r="O4" s="90"/>
      <c r="P4" s="88">
        <f ca="1">P5</f>
        <v>44613</v>
      </c>
      <c r="Q4" s="89"/>
      <c r="R4" s="89"/>
      <c r="S4" s="89"/>
      <c r="T4" s="89"/>
      <c r="U4" s="89"/>
      <c r="V4" s="90"/>
      <c r="W4" s="88">
        <f ca="1">W5</f>
        <v>44620</v>
      </c>
      <c r="X4" s="89"/>
      <c r="Y4" s="89"/>
      <c r="Z4" s="89"/>
      <c r="AA4" s="89"/>
      <c r="AB4" s="89"/>
      <c r="AC4" s="90"/>
      <c r="AD4" s="88">
        <f ca="1">AD5</f>
        <v>44627</v>
      </c>
      <c r="AE4" s="89"/>
      <c r="AF4" s="89"/>
      <c r="AG4" s="89"/>
      <c r="AH4" s="89"/>
      <c r="AI4" s="89"/>
      <c r="AJ4" s="90"/>
      <c r="AK4" s="88">
        <f ca="1">AK5</f>
        <v>44634</v>
      </c>
      <c r="AL4" s="89"/>
      <c r="AM4" s="89"/>
      <c r="AN4" s="89"/>
      <c r="AO4" s="89"/>
      <c r="AP4" s="89"/>
      <c r="AQ4" s="90"/>
      <c r="AR4" s="88">
        <f ca="1">AR5</f>
        <v>44641</v>
      </c>
      <c r="AS4" s="89"/>
      <c r="AT4" s="89"/>
      <c r="AU4" s="89"/>
      <c r="AV4" s="89"/>
      <c r="AW4" s="89"/>
      <c r="AX4" s="90"/>
      <c r="AY4" s="88">
        <f ca="1">AY5</f>
        <v>44648</v>
      </c>
      <c r="AZ4" s="89"/>
      <c r="BA4" s="89"/>
      <c r="BB4" s="89"/>
      <c r="BC4" s="89"/>
      <c r="BD4" s="89"/>
      <c r="BE4" s="90"/>
      <c r="BF4" s="88">
        <f ca="1">BF5</f>
        <v>44655</v>
      </c>
      <c r="BG4" s="89"/>
      <c r="BH4" s="89"/>
      <c r="BI4" s="89"/>
      <c r="BJ4" s="89"/>
      <c r="BK4" s="89"/>
      <c r="BL4" s="90"/>
    </row>
    <row r="5" spans="1:64" ht="15" customHeight="1" x14ac:dyDescent="0.35">
      <c r="A5" s="46" t="s">
        <v>4</v>
      </c>
      <c r="B5" s="87"/>
      <c r="C5" s="87"/>
      <c r="D5" s="87"/>
      <c r="E5" s="87"/>
      <c r="F5" s="87"/>
      <c r="G5" s="87"/>
      <c r="I5" s="82">
        <f ca="1">InicioDelProyecto-WEEKDAY(InicioDelProyecto,1)+2+7*(SemanaParaMostrar-1)</f>
        <v>44606</v>
      </c>
      <c r="J5" s="83">
        <f ca="1">I5+1</f>
        <v>44607</v>
      </c>
      <c r="K5" s="83">
        <f t="shared" ref="K5:AX5" ca="1" si="0">J5+1</f>
        <v>44608</v>
      </c>
      <c r="L5" s="83">
        <f t="shared" ca="1" si="0"/>
        <v>44609</v>
      </c>
      <c r="M5" s="83">
        <f t="shared" ca="1" si="0"/>
        <v>44610</v>
      </c>
      <c r="N5" s="83">
        <f t="shared" ca="1" si="0"/>
        <v>44611</v>
      </c>
      <c r="O5" s="84">
        <f t="shared" ca="1" si="0"/>
        <v>44612</v>
      </c>
      <c r="P5" s="82">
        <f ca="1">O5+1</f>
        <v>44613</v>
      </c>
      <c r="Q5" s="83">
        <f ca="1">P5+1</f>
        <v>44614</v>
      </c>
      <c r="R5" s="83">
        <f t="shared" ca="1" si="0"/>
        <v>44615</v>
      </c>
      <c r="S5" s="83">
        <f t="shared" ca="1" si="0"/>
        <v>44616</v>
      </c>
      <c r="T5" s="83">
        <f t="shared" ca="1" si="0"/>
        <v>44617</v>
      </c>
      <c r="U5" s="83">
        <f t="shared" ca="1" si="0"/>
        <v>44618</v>
      </c>
      <c r="V5" s="84">
        <f t="shared" ca="1" si="0"/>
        <v>44619</v>
      </c>
      <c r="W5" s="82">
        <f ca="1">V5+1</f>
        <v>44620</v>
      </c>
      <c r="X5" s="83">
        <f ca="1">W5+1</f>
        <v>44621</v>
      </c>
      <c r="Y5" s="83">
        <f t="shared" ca="1" si="0"/>
        <v>44622</v>
      </c>
      <c r="Z5" s="83">
        <f t="shared" ca="1" si="0"/>
        <v>44623</v>
      </c>
      <c r="AA5" s="83">
        <f t="shared" ca="1" si="0"/>
        <v>44624</v>
      </c>
      <c r="AB5" s="83">
        <f t="shared" ca="1" si="0"/>
        <v>44625</v>
      </c>
      <c r="AC5" s="84">
        <f t="shared" ca="1" si="0"/>
        <v>44626</v>
      </c>
      <c r="AD5" s="82">
        <f ca="1">AC5+1</f>
        <v>44627</v>
      </c>
      <c r="AE5" s="83">
        <f ca="1">AD5+1</f>
        <v>44628</v>
      </c>
      <c r="AF5" s="83">
        <f t="shared" ca="1" si="0"/>
        <v>44629</v>
      </c>
      <c r="AG5" s="83">
        <f t="shared" ca="1" si="0"/>
        <v>44630</v>
      </c>
      <c r="AH5" s="83">
        <f t="shared" ca="1" si="0"/>
        <v>44631</v>
      </c>
      <c r="AI5" s="83">
        <f t="shared" ca="1" si="0"/>
        <v>44632</v>
      </c>
      <c r="AJ5" s="84">
        <f t="shared" ca="1" si="0"/>
        <v>44633</v>
      </c>
      <c r="AK5" s="82">
        <f ca="1">AJ5+1</f>
        <v>44634</v>
      </c>
      <c r="AL5" s="83">
        <f ca="1">AK5+1</f>
        <v>44635</v>
      </c>
      <c r="AM5" s="83">
        <f t="shared" ca="1" si="0"/>
        <v>44636</v>
      </c>
      <c r="AN5" s="83">
        <f t="shared" ca="1" si="0"/>
        <v>44637</v>
      </c>
      <c r="AO5" s="83">
        <f t="shared" ca="1" si="0"/>
        <v>44638</v>
      </c>
      <c r="AP5" s="83">
        <f t="shared" ca="1" si="0"/>
        <v>44639</v>
      </c>
      <c r="AQ5" s="84">
        <f t="shared" ca="1" si="0"/>
        <v>44640</v>
      </c>
      <c r="AR5" s="82">
        <f ca="1">AQ5+1</f>
        <v>44641</v>
      </c>
      <c r="AS5" s="83">
        <f ca="1">AR5+1</f>
        <v>44642</v>
      </c>
      <c r="AT5" s="83">
        <f t="shared" ca="1" si="0"/>
        <v>44643</v>
      </c>
      <c r="AU5" s="83">
        <f t="shared" ca="1" si="0"/>
        <v>44644</v>
      </c>
      <c r="AV5" s="83">
        <f t="shared" ca="1" si="0"/>
        <v>44645</v>
      </c>
      <c r="AW5" s="83">
        <f t="shared" ca="1" si="0"/>
        <v>44646</v>
      </c>
      <c r="AX5" s="84">
        <f t="shared" ca="1" si="0"/>
        <v>44647</v>
      </c>
      <c r="AY5" s="82">
        <f ca="1">AX5+1</f>
        <v>44648</v>
      </c>
      <c r="AZ5" s="83">
        <f ca="1">AY5+1</f>
        <v>44649</v>
      </c>
      <c r="BA5" s="83">
        <f t="shared" ref="BA5:BE5" ca="1" si="1">AZ5+1</f>
        <v>44650</v>
      </c>
      <c r="BB5" s="83">
        <f t="shared" ca="1" si="1"/>
        <v>44651</v>
      </c>
      <c r="BC5" s="83">
        <f t="shared" ca="1" si="1"/>
        <v>44652</v>
      </c>
      <c r="BD5" s="83">
        <f t="shared" ca="1" si="1"/>
        <v>44653</v>
      </c>
      <c r="BE5" s="84">
        <f t="shared" ca="1" si="1"/>
        <v>44654</v>
      </c>
      <c r="BF5" s="82">
        <f ca="1">BE5+1</f>
        <v>44655</v>
      </c>
      <c r="BG5" s="83">
        <f ca="1">BF5+1</f>
        <v>44656</v>
      </c>
      <c r="BH5" s="83">
        <f t="shared" ref="BH5:BL5" ca="1" si="2">BG5+1</f>
        <v>44657</v>
      </c>
      <c r="BI5" s="83">
        <f t="shared" ca="1" si="2"/>
        <v>44658</v>
      </c>
      <c r="BJ5" s="83">
        <f t="shared" ca="1" si="2"/>
        <v>44659</v>
      </c>
      <c r="BK5" s="83">
        <f t="shared" ca="1" si="2"/>
        <v>44660</v>
      </c>
      <c r="BL5" s="84">
        <f t="shared" ca="1" si="2"/>
        <v>44661</v>
      </c>
    </row>
    <row r="6" spans="1:64" ht="30" customHeight="1" thickBot="1" x14ac:dyDescent="0.4">
      <c r="A6" s="46" t="s">
        <v>5</v>
      </c>
      <c r="B6" s="8" t="s">
        <v>17</v>
      </c>
      <c r="C6" s="9" t="s">
        <v>30</v>
      </c>
      <c r="D6" s="9" t="s">
        <v>32</v>
      </c>
      <c r="E6" s="9" t="s">
        <v>33</v>
      </c>
      <c r="F6" s="9" t="s">
        <v>35</v>
      </c>
      <c r="G6" s="9"/>
      <c r="H6" s="9" t="s">
        <v>36</v>
      </c>
      <c r="I6" s="10" t="str">
        <f t="shared" ref="I6" ca="1" si="3">LEFT(TEXT(I5,"ddd"),1)</f>
        <v>l</v>
      </c>
      <c r="J6" s="10" t="str">
        <f t="shared" ref="J6:AR6" ca="1" si="4">LEFT(TEXT(J5,"ddd"),1)</f>
        <v>m</v>
      </c>
      <c r="K6" s="10" t="str">
        <f t="shared" ca="1" si="4"/>
        <v>m</v>
      </c>
      <c r="L6" s="10" t="str">
        <f t="shared" ca="1" si="4"/>
        <v>j</v>
      </c>
      <c r="M6" s="10" t="str">
        <f t="shared" ca="1" si="4"/>
        <v>v</v>
      </c>
      <c r="N6" s="10" t="str">
        <f t="shared" ca="1" si="4"/>
        <v>s</v>
      </c>
      <c r="O6" s="10" t="str">
        <f t="shared" ca="1" si="4"/>
        <v>d</v>
      </c>
      <c r="P6" s="10" t="str">
        <f t="shared" ca="1" si="4"/>
        <v>l</v>
      </c>
      <c r="Q6" s="10" t="str">
        <f t="shared" ca="1" si="4"/>
        <v>m</v>
      </c>
      <c r="R6" s="10" t="str">
        <f t="shared" ca="1" si="4"/>
        <v>m</v>
      </c>
      <c r="S6" s="10" t="str">
        <f t="shared" ca="1" si="4"/>
        <v>j</v>
      </c>
      <c r="T6" s="10" t="str">
        <f t="shared" ca="1" si="4"/>
        <v>v</v>
      </c>
      <c r="U6" s="10" t="str">
        <f t="shared" ca="1" si="4"/>
        <v>s</v>
      </c>
      <c r="V6" s="10" t="str">
        <f t="shared" ca="1" si="4"/>
        <v>d</v>
      </c>
      <c r="W6" s="10" t="str">
        <f t="shared" ca="1" si="4"/>
        <v>l</v>
      </c>
      <c r="X6" s="10" t="str">
        <f t="shared" ca="1" si="4"/>
        <v>m</v>
      </c>
      <c r="Y6" s="10" t="str">
        <f t="shared" ca="1" si="4"/>
        <v>m</v>
      </c>
      <c r="Z6" s="10" t="str">
        <f t="shared" ca="1" si="4"/>
        <v>j</v>
      </c>
      <c r="AA6" s="10" t="str">
        <f t="shared" ca="1" si="4"/>
        <v>v</v>
      </c>
      <c r="AB6" s="10" t="str">
        <f t="shared" ca="1" si="4"/>
        <v>s</v>
      </c>
      <c r="AC6" s="10" t="str">
        <f t="shared" ca="1" si="4"/>
        <v>d</v>
      </c>
      <c r="AD6" s="10" t="str">
        <f t="shared" ca="1" si="4"/>
        <v>l</v>
      </c>
      <c r="AE6" s="10" t="str">
        <f t="shared" ca="1" si="4"/>
        <v>m</v>
      </c>
      <c r="AF6" s="10" t="str">
        <f t="shared" ca="1" si="4"/>
        <v>m</v>
      </c>
      <c r="AG6" s="10" t="str">
        <f t="shared" ca="1" si="4"/>
        <v>j</v>
      </c>
      <c r="AH6" s="10" t="str">
        <f t="shared" ca="1" si="4"/>
        <v>v</v>
      </c>
      <c r="AI6" s="10" t="str">
        <f t="shared" ca="1" si="4"/>
        <v>s</v>
      </c>
      <c r="AJ6" s="10" t="str">
        <f t="shared" ca="1" si="4"/>
        <v>d</v>
      </c>
      <c r="AK6" s="10" t="str">
        <f t="shared" ca="1" si="4"/>
        <v>l</v>
      </c>
      <c r="AL6" s="10" t="str">
        <f t="shared" ca="1" si="4"/>
        <v>m</v>
      </c>
      <c r="AM6" s="10" t="str">
        <f t="shared" ca="1" si="4"/>
        <v>m</v>
      </c>
      <c r="AN6" s="10" t="str">
        <f t="shared" ca="1" si="4"/>
        <v>j</v>
      </c>
      <c r="AO6" s="10" t="str">
        <f t="shared" ca="1" si="4"/>
        <v>v</v>
      </c>
      <c r="AP6" s="10" t="str">
        <f t="shared" ca="1" si="4"/>
        <v>s</v>
      </c>
      <c r="AQ6" s="10" t="str">
        <f t="shared" ca="1" si="4"/>
        <v>d</v>
      </c>
      <c r="AR6" s="10" t="str">
        <f t="shared" ca="1" si="4"/>
        <v>l</v>
      </c>
      <c r="AS6" s="10" t="str">
        <f t="shared" ref="AS6:BL6" ca="1" si="5">LEFT(TEXT(AS5,"ddd"),1)</f>
        <v>m</v>
      </c>
      <c r="AT6" s="10" t="str">
        <f t="shared" ca="1" si="5"/>
        <v>m</v>
      </c>
      <c r="AU6" s="10" t="str">
        <f t="shared" ca="1" si="5"/>
        <v>j</v>
      </c>
      <c r="AV6" s="10" t="str">
        <f t="shared" ca="1" si="5"/>
        <v>v</v>
      </c>
      <c r="AW6" s="10" t="str">
        <f t="shared" ca="1" si="5"/>
        <v>s</v>
      </c>
      <c r="AX6" s="10" t="str">
        <f t="shared" ca="1" si="5"/>
        <v>d</v>
      </c>
      <c r="AY6" s="10" t="str">
        <f t="shared" ca="1" si="5"/>
        <v>l</v>
      </c>
      <c r="AZ6" s="10" t="str">
        <f t="shared" ca="1" si="5"/>
        <v>m</v>
      </c>
      <c r="BA6" s="10" t="str">
        <f t="shared" ca="1" si="5"/>
        <v>m</v>
      </c>
      <c r="BB6" s="10" t="str">
        <f t="shared" ca="1" si="5"/>
        <v>j</v>
      </c>
      <c r="BC6" s="10" t="str">
        <f t="shared" ca="1" si="5"/>
        <v>v</v>
      </c>
      <c r="BD6" s="10" t="str">
        <f t="shared" ca="1" si="5"/>
        <v>s</v>
      </c>
      <c r="BE6" s="10" t="str">
        <f t="shared" ca="1" si="5"/>
        <v>d</v>
      </c>
      <c r="BF6" s="10" t="str">
        <f t="shared" ca="1" si="5"/>
        <v>l</v>
      </c>
      <c r="BG6" s="10" t="str">
        <f t="shared" ca="1" si="5"/>
        <v>m</v>
      </c>
      <c r="BH6" s="10" t="str">
        <f t="shared" ca="1" si="5"/>
        <v>m</v>
      </c>
      <c r="BI6" s="10" t="str">
        <f t="shared" ca="1" si="5"/>
        <v>j</v>
      </c>
      <c r="BJ6" s="10" t="str">
        <f t="shared" ca="1" si="5"/>
        <v>v</v>
      </c>
      <c r="BK6" s="10" t="str">
        <f t="shared" ca="1" si="5"/>
        <v>s</v>
      </c>
      <c r="BL6" s="10" t="str">
        <f t="shared" ca="1" si="5"/>
        <v>d</v>
      </c>
    </row>
    <row r="7" spans="1:64" ht="30" hidden="1" customHeight="1" thickBot="1" x14ac:dyDescent="0.4">
      <c r="A7" s="45" t="s">
        <v>6</v>
      </c>
      <c r="C7" s="49"/>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4">
      <c r="A8" s="46" t="s">
        <v>7</v>
      </c>
      <c r="B8" s="15" t="s">
        <v>18</v>
      </c>
      <c r="C8" s="53"/>
      <c r="D8" s="16"/>
      <c r="E8" s="67"/>
      <c r="F8" s="68"/>
      <c r="G8" s="14"/>
      <c r="H8" s="14" t="str">
        <f t="shared" ref="H8:H33" si="6">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4">
      <c r="A9" s="46" t="s">
        <v>8</v>
      </c>
      <c r="B9" s="62" t="s">
        <v>19</v>
      </c>
      <c r="C9" s="54" t="s">
        <v>31</v>
      </c>
      <c r="D9" s="17">
        <v>0.5</v>
      </c>
      <c r="E9" s="69">
        <f ca="1">InicioDelProyecto</f>
        <v>44606</v>
      </c>
      <c r="F9" s="69">
        <f ca="1">E9+3</f>
        <v>44609</v>
      </c>
      <c r="G9" s="14"/>
      <c r="H9" s="14">
        <f t="shared" ca="1" si="6"/>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4">
      <c r="A10" s="46" t="s">
        <v>9</v>
      </c>
      <c r="B10" s="62" t="s">
        <v>20</v>
      </c>
      <c r="C10" s="54"/>
      <c r="D10" s="17">
        <v>0.6</v>
      </c>
      <c r="E10" s="69">
        <f ca="1">F9</f>
        <v>44609</v>
      </c>
      <c r="F10" s="69">
        <f ca="1">E10+2</f>
        <v>44611</v>
      </c>
      <c r="G10" s="14"/>
      <c r="H10" s="14">
        <f t="shared" ca="1" si="6"/>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4">
      <c r="A11" s="45"/>
      <c r="B11" s="62" t="s">
        <v>21</v>
      </c>
      <c r="C11" s="54"/>
      <c r="D11" s="17">
        <v>0.5</v>
      </c>
      <c r="E11" s="69">
        <f ca="1">F10</f>
        <v>44611</v>
      </c>
      <c r="F11" s="69">
        <f ca="1">E11+4</f>
        <v>44615</v>
      </c>
      <c r="G11" s="14"/>
      <c r="H11" s="14">
        <f t="shared" ca="1" si="6"/>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4">
      <c r="A12" s="45"/>
      <c r="B12" s="62" t="s">
        <v>22</v>
      </c>
      <c r="C12" s="54"/>
      <c r="D12" s="17">
        <v>0.25</v>
      </c>
      <c r="E12" s="69">
        <f ca="1">F11</f>
        <v>44615</v>
      </c>
      <c r="F12" s="69">
        <f ca="1">E12+5</f>
        <v>44620</v>
      </c>
      <c r="G12" s="14"/>
      <c r="H12" s="14">
        <f t="shared" ca="1" si="6"/>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4">
      <c r="A13" s="45"/>
      <c r="B13" s="62" t="s">
        <v>23</v>
      </c>
      <c r="C13" s="54"/>
      <c r="D13" s="17"/>
      <c r="E13" s="69">
        <f ca="1">E10+1</f>
        <v>44610</v>
      </c>
      <c r="F13" s="69">
        <f ca="1">E13+2</f>
        <v>44612</v>
      </c>
      <c r="G13" s="14"/>
      <c r="H13" s="14">
        <f t="shared" ca="1" si="6"/>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4">
      <c r="A14" s="46" t="s">
        <v>10</v>
      </c>
      <c r="B14" s="18" t="s">
        <v>24</v>
      </c>
      <c r="C14" s="55"/>
      <c r="D14" s="19"/>
      <c r="E14" s="70"/>
      <c r="F14" s="71"/>
      <c r="G14" s="14"/>
      <c r="H14" s="14" t="str">
        <f t="shared" si="6"/>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4">
      <c r="A15" s="46"/>
      <c r="B15" s="63" t="s">
        <v>52</v>
      </c>
      <c r="C15" s="56"/>
      <c r="D15" s="20">
        <v>0.5</v>
      </c>
      <c r="E15" s="72">
        <f ca="1">E13+1</f>
        <v>44611</v>
      </c>
      <c r="F15" s="72">
        <f ca="1">E15+4</f>
        <v>44615</v>
      </c>
      <c r="G15" s="14"/>
      <c r="H15" s="14">
        <f t="shared" ca="1" si="6"/>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4">
      <c r="A16" s="45"/>
      <c r="B16" s="63" t="s">
        <v>20</v>
      </c>
      <c r="C16" s="56"/>
      <c r="D16" s="20">
        <v>0.5</v>
      </c>
      <c r="E16" s="72">
        <f ca="1">E15+2</f>
        <v>44613</v>
      </c>
      <c r="F16" s="72">
        <f ca="1">E16+5</f>
        <v>44618</v>
      </c>
      <c r="G16" s="14"/>
      <c r="H16" s="14">
        <f t="shared" ca="1" si="6"/>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4">
      <c r="A17" s="45"/>
      <c r="B17" s="63" t="s">
        <v>21</v>
      </c>
      <c r="C17" s="56"/>
      <c r="D17" s="20"/>
      <c r="E17" s="72">
        <f ca="1">F16</f>
        <v>44618</v>
      </c>
      <c r="F17" s="72">
        <f ca="1">E17+3</f>
        <v>44621</v>
      </c>
      <c r="G17" s="14"/>
      <c r="H17" s="14">
        <f t="shared" ca="1" si="6"/>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4">
      <c r="A18" s="45"/>
      <c r="B18" s="63" t="s">
        <v>22</v>
      </c>
      <c r="C18" s="56"/>
      <c r="D18" s="20"/>
      <c r="E18" s="72">
        <f ca="1">E17</f>
        <v>44618</v>
      </c>
      <c r="F18" s="72">
        <f ca="1">E18+2</f>
        <v>44620</v>
      </c>
      <c r="G18" s="14"/>
      <c r="H18" s="14">
        <f t="shared" ca="1" si="6"/>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4">
      <c r="A19" s="45"/>
      <c r="B19" s="63" t="s">
        <v>23</v>
      </c>
      <c r="C19" s="56"/>
      <c r="D19" s="20"/>
      <c r="E19" s="72">
        <f ca="1">E18</f>
        <v>44618</v>
      </c>
      <c r="F19" s="72">
        <f ca="1">E19+3</f>
        <v>44621</v>
      </c>
      <c r="G19" s="14"/>
      <c r="H19" s="14">
        <f t="shared" ca="1" si="6"/>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4">
      <c r="A20" s="45" t="s">
        <v>11</v>
      </c>
      <c r="B20" s="21" t="s">
        <v>25</v>
      </c>
      <c r="C20" s="57"/>
      <c r="D20" s="22"/>
      <c r="E20" s="73"/>
      <c r="F20" s="74"/>
      <c r="G20" s="14"/>
      <c r="H20" s="14" t="str">
        <f t="shared" si="6"/>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4">
      <c r="A21" s="45"/>
      <c r="B21" s="64" t="s">
        <v>19</v>
      </c>
      <c r="C21" s="58"/>
      <c r="D21" s="23"/>
      <c r="E21" s="75">
        <f ca="1">E9+15</f>
        <v>44621</v>
      </c>
      <c r="F21" s="75">
        <f ca="1">E21+5</f>
        <v>44626</v>
      </c>
      <c r="G21" s="14"/>
      <c r="H21" s="14">
        <f t="shared" ca="1" si="6"/>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4">
      <c r="A22" s="45"/>
      <c r="B22" s="64" t="s">
        <v>20</v>
      </c>
      <c r="C22" s="58"/>
      <c r="D22" s="23"/>
      <c r="E22" s="75">
        <f ca="1">F21+1</f>
        <v>44627</v>
      </c>
      <c r="F22" s="75">
        <f ca="1">E22+4</f>
        <v>44631</v>
      </c>
      <c r="G22" s="14"/>
      <c r="H22" s="14">
        <f t="shared" ca="1" si="6"/>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4">
      <c r="A23" s="45"/>
      <c r="B23" s="64" t="s">
        <v>21</v>
      </c>
      <c r="C23" s="58"/>
      <c r="D23" s="23"/>
      <c r="E23" s="75">
        <f ca="1">E22+5</f>
        <v>44632</v>
      </c>
      <c r="F23" s="75">
        <f ca="1">E23+5</f>
        <v>44637</v>
      </c>
      <c r="G23" s="14"/>
      <c r="H23" s="14">
        <f t="shared" ca="1" si="6"/>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4">
      <c r="A24" s="45"/>
      <c r="B24" s="64" t="s">
        <v>22</v>
      </c>
      <c r="C24" s="58"/>
      <c r="D24" s="23"/>
      <c r="E24" s="75">
        <f ca="1">F23+1</f>
        <v>44638</v>
      </c>
      <c r="F24" s="75">
        <f ca="1">E24+4</f>
        <v>44642</v>
      </c>
      <c r="G24" s="14"/>
      <c r="H24" s="14">
        <f t="shared" ca="1" si="6"/>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4">
      <c r="A25" s="45"/>
      <c r="B25" s="64" t="s">
        <v>23</v>
      </c>
      <c r="C25" s="58"/>
      <c r="D25" s="23"/>
      <c r="E25" s="75">
        <f ca="1">E23</f>
        <v>44632</v>
      </c>
      <c r="F25" s="75">
        <f ca="1">E25+4</f>
        <v>44636</v>
      </c>
      <c r="G25" s="14"/>
      <c r="H25" s="14">
        <f t="shared" ca="1" si="6"/>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4">
      <c r="A26" s="45" t="s">
        <v>11</v>
      </c>
      <c r="B26" s="24" t="s">
        <v>26</v>
      </c>
      <c r="C26" s="59"/>
      <c r="D26" s="25"/>
      <c r="E26" s="76"/>
      <c r="F26" s="77"/>
      <c r="G26" s="14"/>
      <c r="H26" s="14" t="str">
        <f t="shared" si="6"/>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4">
      <c r="A27" s="45"/>
      <c r="B27" s="65" t="s">
        <v>19</v>
      </c>
      <c r="C27" s="60"/>
      <c r="D27" s="26"/>
      <c r="E27" s="78" t="s">
        <v>34</v>
      </c>
      <c r="F27" s="78" t="s">
        <v>34</v>
      </c>
      <c r="G27" s="14"/>
      <c r="H27" s="14" t="e">
        <f t="shared" si="6"/>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4">
      <c r="A28" s="45"/>
      <c r="B28" s="65" t="s">
        <v>20</v>
      </c>
      <c r="C28" s="60"/>
      <c r="D28" s="26"/>
      <c r="E28" s="78" t="s">
        <v>34</v>
      </c>
      <c r="F28" s="78" t="s">
        <v>34</v>
      </c>
      <c r="G28" s="14"/>
      <c r="H28" s="14" t="e">
        <f t="shared" si="6"/>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4">
      <c r="A29" s="45"/>
      <c r="B29" s="65" t="s">
        <v>21</v>
      </c>
      <c r="C29" s="60"/>
      <c r="D29" s="26"/>
      <c r="E29" s="78" t="s">
        <v>34</v>
      </c>
      <c r="F29" s="78" t="s">
        <v>34</v>
      </c>
      <c r="G29" s="14"/>
      <c r="H29" s="14" t="e">
        <f t="shared" si="6"/>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4">
      <c r="A30" s="45"/>
      <c r="B30" s="65" t="s">
        <v>22</v>
      </c>
      <c r="C30" s="60"/>
      <c r="D30" s="26"/>
      <c r="E30" s="78" t="s">
        <v>34</v>
      </c>
      <c r="F30" s="78" t="s">
        <v>34</v>
      </c>
      <c r="G30" s="14"/>
      <c r="H30" s="14" t="e">
        <f t="shared" si="6"/>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4">
      <c r="A31" s="45"/>
      <c r="B31" s="65" t="s">
        <v>23</v>
      </c>
      <c r="C31" s="60"/>
      <c r="D31" s="26"/>
      <c r="E31" s="78" t="s">
        <v>34</v>
      </c>
      <c r="F31" s="78" t="s">
        <v>34</v>
      </c>
      <c r="G31" s="14"/>
      <c r="H31" s="14" t="e">
        <f t="shared" si="6"/>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4">
      <c r="A32" s="45" t="s">
        <v>12</v>
      </c>
      <c r="B32" s="66"/>
      <c r="C32" s="61"/>
      <c r="D32" s="13"/>
      <c r="E32" s="79"/>
      <c r="F32" s="79"/>
      <c r="G32" s="14"/>
      <c r="H32" s="14" t="str">
        <f t="shared" si="6"/>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4">
      <c r="A33" s="46" t="s">
        <v>13</v>
      </c>
      <c r="B33" s="27" t="s">
        <v>27</v>
      </c>
      <c r="C33" s="28"/>
      <c r="D33" s="29"/>
      <c r="E33" s="80"/>
      <c r="F33" s="81"/>
      <c r="G33" s="30"/>
      <c r="H33" s="30" t="str">
        <f t="shared" si="6"/>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35">
      <c r="G34" s="6"/>
    </row>
    <row r="35" spans="1:64" ht="30" customHeight="1" x14ac:dyDescent="0.35">
      <c r="C35" s="11"/>
      <c r="F35" s="47"/>
    </row>
    <row r="36" spans="1:64" ht="30" customHeight="1" x14ac:dyDescent="0.35">
      <c r="C36" s="12"/>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Mostrar semana" prompt="Al cambiar este número, se desplazará la vista del diagrama de Gantt."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60"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baseColWidth="10" defaultColWidth="9.1796875" defaultRowHeight="13" x14ac:dyDescent="0.3"/>
  <cols>
    <col min="1" max="1" width="99.26953125" style="35" customWidth="1"/>
    <col min="2" max="16384" width="9.1796875" style="2"/>
  </cols>
  <sheetData>
    <row r="1" spans="1:2" ht="46.5" customHeight="1" x14ac:dyDescent="0.3"/>
    <row r="2" spans="1:2" s="37" customFormat="1" ht="15.5" x14ac:dyDescent="0.35">
      <c r="A2" s="36" t="s">
        <v>37</v>
      </c>
      <c r="B2" s="36"/>
    </row>
    <row r="3" spans="1:2" s="41" customFormat="1" ht="27" customHeight="1" x14ac:dyDescent="0.35">
      <c r="A3" s="42" t="s">
        <v>38</v>
      </c>
      <c r="B3" s="42"/>
    </row>
    <row r="4" spans="1:2" s="38" customFormat="1" ht="26" x14ac:dyDescent="0.6">
      <c r="A4" s="39" t="s">
        <v>39</v>
      </c>
    </row>
    <row r="5" spans="1:2" ht="74.150000000000006" customHeight="1" x14ac:dyDescent="0.3">
      <c r="A5" s="40" t="s">
        <v>40</v>
      </c>
    </row>
    <row r="6" spans="1:2" ht="26.25" customHeight="1" x14ac:dyDescent="0.3">
      <c r="A6" s="39" t="s">
        <v>41</v>
      </c>
    </row>
    <row r="7" spans="1:2" s="35" customFormat="1" ht="205" customHeight="1" x14ac:dyDescent="0.35">
      <c r="A7" s="44" t="s">
        <v>51</v>
      </c>
    </row>
    <row r="8" spans="1:2" s="38" customFormat="1" ht="26" x14ac:dyDescent="0.6">
      <c r="A8" s="39" t="s">
        <v>42</v>
      </c>
    </row>
    <row r="9" spans="1:2" ht="60" customHeight="1" x14ac:dyDescent="0.3">
      <c r="A9" s="40" t="s">
        <v>43</v>
      </c>
    </row>
    <row r="10" spans="1:2" s="35" customFormat="1" ht="28" customHeight="1" x14ac:dyDescent="0.35">
      <c r="A10" s="43" t="s">
        <v>44</v>
      </c>
    </row>
    <row r="11" spans="1:2" s="38" customFormat="1" ht="26" x14ac:dyDescent="0.6">
      <c r="A11" s="39" t="s">
        <v>45</v>
      </c>
    </row>
    <row r="12" spans="1:2" ht="29" x14ac:dyDescent="0.3">
      <c r="A12" s="40" t="s">
        <v>46</v>
      </c>
    </row>
    <row r="13" spans="1:2" s="35" customFormat="1" ht="28" customHeight="1" x14ac:dyDescent="0.35">
      <c r="A13" s="43" t="s">
        <v>47</v>
      </c>
    </row>
    <row r="14" spans="1:2" s="38" customFormat="1" ht="26" x14ac:dyDescent="0.6">
      <c r="A14" s="39" t="s">
        <v>48</v>
      </c>
    </row>
    <row r="15" spans="1:2" ht="75" customHeight="1" x14ac:dyDescent="0.3">
      <c r="A15" s="40" t="s">
        <v>49</v>
      </c>
    </row>
    <row r="16" spans="1:2" ht="72.5" x14ac:dyDescent="0.3">
      <c r="A16" s="40" t="s">
        <v>50</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ProjectSchedule</vt:lpstr>
      <vt:lpstr>Acerca de</vt:lpstr>
      <vt:lpstr>InicioDelProyecto</vt:lpstr>
      <vt:lpstr>SemanaParaMostrar</vt:lpstr>
      <vt:lpstr>ProjectSchedule!task_end</vt:lpstr>
      <vt:lpstr>ProjectSchedule!task_progress</vt:lpstr>
      <vt:lpstr>ProjectSchedule!task_start</vt:lpstr>
      <vt:lpstr>ProjectSchedule!Títulos_a_imprimir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2022-02-14T18:28:22Z</dcterms:modified>
</cp:coreProperties>
</file>