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\MEGAsync Uploads\Curso 2021-2022\PROGRAMACIÓN DE LA PRODUCCIÓN\Practicas\P9_MRP\"/>
    </mc:Choice>
  </mc:AlternateContent>
  <xr:revisionPtr revIDLastSave="0" documentId="13_ncr:1_{77AC8092-8DE2-463F-B138-AEFF8CDFE5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MRP LXL" sheetId="4" r:id="rId1"/>
  </sheets>
  <definedNames>
    <definedName name="_xlnm.Print_Area" localSheetId="0">'Plantilla MRP LXL'!$A$1:$U$72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4" l="1"/>
  <c r="J66" i="4"/>
  <c r="K66" i="4"/>
  <c r="L66" i="4"/>
  <c r="M66" i="4"/>
  <c r="N66" i="4"/>
  <c r="O66" i="4"/>
  <c r="P66" i="4"/>
  <c r="Q66" i="4"/>
  <c r="R66" i="4"/>
  <c r="S66" i="4"/>
  <c r="T66" i="4"/>
  <c r="H66" i="4"/>
  <c r="H69" i="4" s="1"/>
  <c r="J62" i="4"/>
  <c r="K63" i="4" s="1"/>
  <c r="K62" i="4"/>
  <c r="L63" i="4" s="1"/>
  <c r="L62" i="4"/>
  <c r="M63" i="4" s="1"/>
  <c r="N62" i="4"/>
  <c r="O63" i="4" s="1"/>
  <c r="O62" i="4"/>
  <c r="P63" i="4" s="1"/>
  <c r="P62" i="4"/>
  <c r="Q63" i="4" s="1"/>
  <c r="R62" i="4"/>
  <c r="S63" i="4" s="1"/>
  <c r="S62" i="4"/>
  <c r="T63" i="4" s="1"/>
  <c r="T62" i="4"/>
  <c r="I60" i="4"/>
  <c r="I62" i="4" s="1"/>
  <c r="J63" i="4" s="1"/>
  <c r="J60" i="4"/>
  <c r="K60" i="4"/>
  <c r="L60" i="4"/>
  <c r="M60" i="4"/>
  <c r="M62" i="4" s="1"/>
  <c r="N63" i="4" s="1"/>
  <c r="N60" i="4"/>
  <c r="O60" i="4"/>
  <c r="P60" i="4"/>
  <c r="Q60" i="4"/>
  <c r="Q62" i="4" s="1"/>
  <c r="R63" i="4" s="1"/>
  <c r="R60" i="4"/>
  <c r="S60" i="4"/>
  <c r="T60" i="4"/>
  <c r="H60" i="4"/>
  <c r="J56" i="4"/>
  <c r="K57" i="4" s="1"/>
  <c r="N56" i="4"/>
  <c r="O57" i="4" s="1"/>
  <c r="R56" i="4"/>
  <c r="S57" i="4" s="1"/>
  <c r="I54" i="4"/>
  <c r="I56" i="4" s="1"/>
  <c r="J57" i="4" s="1"/>
  <c r="J54" i="4"/>
  <c r="K54" i="4"/>
  <c r="K56" i="4" s="1"/>
  <c r="L57" i="4" s="1"/>
  <c r="L54" i="4"/>
  <c r="L56" i="4" s="1"/>
  <c r="M57" i="4" s="1"/>
  <c r="M54" i="4"/>
  <c r="M56" i="4" s="1"/>
  <c r="N57" i="4" s="1"/>
  <c r="N54" i="4"/>
  <c r="O54" i="4"/>
  <c r="O56" i="4" s="1"/>
  <c r="P57" i="4" s="1"/>
  <c r="P54" i="4"/>
  <c r="P56" i="4" s="1"/>
  <c r="Q57" i="4" s="1"/>
  <c r="Q54" i="4"/>
  <c r="Q56" i="4" s="1"/>
  <c r="R57" i="4" s="1"/>
  <c r="R54" i="4"/>
  <c r="S54" i="4"/>
  <c r="S56" i="4" s="1"/>
  <c r="T57" i="4" s="1"/>
  <c r="T54" i="4"/>
  <c r="T56" i="4" s="1"/>
  <c r="H54" i="4"/>
  <c r="I51" i="4"/>
  <c r="H45" i="4"/>
  <c r="H32" i="4"/>
  <c r="I33" i="4" s="1"/>
  <c r="H50" i="4"/>
  <c r="F48" i="4"/>
  <c r="I50" i="4" s="1"/>
  <c r="J51" i="4" l="1"/>
  <c r="J50" i="4"/>
  <c r="H51" i="4"/>
  <c r="F36" i="4"/>
  <c r="K50" i="4" l="1"/>
  <c r="K51" i="4"/>
  <c r="F66" i="4"/>
  <c r="H68" i="4"/>
  <c r="F60" i="4"/>
  <c r="F54" i="4"/>
  <c r="H56" i="4" s="1"/>
  <c r="I57" i="4" s="1"/>
  <c r="F42" i="4"/>
  <c r="H38" i="4"/>
  <c r="F30" i="4"/>
  <c r="I32" i="4" s="1"/>
  <c r="J32" i="4" l="1"/>
  <c r="J33" i="4"/>
  <c r="I68" i="4"/>
  <c r="I69" i="4"/>
  <c r="H63" i="4"/>
  <c r="H62" i="4"/>
  <c r="I63" i="4" s="1"/>
  <c r="I39" i="4"/>
  <c r="I38" i="4"/>
  <c r="L50" i="4"/>
  <c r="L51" i="4"/>
  <c r="T42" i="4"/>
  <c r="H44" i="4"/>
  <c r="H57" i="4"/>
  <c r="H39" i="4"/>
  <c r="J69" i="4" l="1"/>
  <c r="J68" i="4"/>
  <c r="J39" i="4"/>
  <c r="J38" i="4"/>
  <c r="I44" i="4"/>
  <c r="I45" i="4"/>
  <c r="M50" i="4"/>
  <c r="M51" i="4"/>
  <c r="K32" i="4"/>
  <c r="K33" i="4"/>
  <c r="N50" i="4" l="1"/>
  <c r="N51" i="4"/>
  <c r="K68" i="4"/>
  <c r="K69" i="4"/>
  <c r="K38" i="4"/>
  <c r="K39" i="4"/>
  <c r="L32" i="4"/>
  <c r="L33" i="4"/>
  <c r="J45" i="4"/>
  <c r="J44" i="4"/>
  <c r="L68" i="4" l="1"/>
  <c r="L69" i="4"/>
  <c r="K45" i="4"/>
  <c r="K44" i="4"/>
  <c r="M32" i="4"/>
  <c r="M33" i="4"/>
  <c r="L38" i="4"/>
  <c r="L39" i="4"/>
  <c r="O50" i="4"/>
  <c r="O51" i="4"/>
  <c r="L45" i="4" l="1"/>
  <c r="L44" i="4"/>
  <c r="M38" i="4"/>
  <c r="M39" i="4"/>
  <c r="P50" i="4"/>
  <c r="P51" i="4"/>
  <c r="N33" i="4"/>
  <c r="M34" i="4"/>
  <c r="N32" i="4"/>
  <c r="M68" i="4"/>
  <c r="M69" i="4"/>
  <c r="N68" i="4" l="1"/>
  <c r="N69" i="4"/>
  <c r="N38" i="4"/>
  <c r="N39" i="4"/>
  <c r="M44" i="4"/>
  <c r="M45" i="4"/>
  <c r="O32" i="4"/>
  <c r="O33" i="4"/>
  <c r="Q50" i="4"/>
  <c r="Q51" i="4"/>
  <c r="P32" i="4" l="1"/>
  <c r="P33" i="4"/>
  <c r="O38" i="4"/>
  <c r="O39" i="4"/>
  <c r="R50" i="4"/>
  <c r="R51" i="4"/>
  <c r="N44" i="4"/>
  <c r="N45" i="4"/>
  <c r="O68" i="4"/>
  <c r="O69" i="4"/>
  <c r="P38" i="4" l="1"/>
  <c r="P39" i="4"/>
  <c r="O45" i="4"/>
  <c r="O44" i="4"/>
  <c r="P68" i="4"/>
  <c r="P69" i="4"/>
  <c r="S50" i="4"/>
  <c r="S51" i="4"/>
  <c r="Q32" i="4"/>
  <c r="Q33" i="4"/>
  <c r="P45" i="4" l="1"/>
  <c r="P44" i="4"/>
  <c r="T50" i="4"/>
  <c r="T51" i="4"/>
  <c r="R32" i="4"/>
  <c r="R33" i="4"/>
  <c r="Q68" i="4"/>
  <c r="Q69" i="4"/>
  <c r="Q38" i="4"/>
  <c r="Q39" i="4"/>
  <c r="Q44" i="4" l="1"/>
  <c r="Q45" i="4"/>
  <c r="R68" i="4"/>
  <c r="R69" i="4"/>
  <c r="R38" i="4"/>
  <c r="R39" i="4"/>
  <c r="S32" i="4"/>
  <c r="S33" i="4"/>
  <c r="S68" i="4" l="1"/>
  <c r="S69" i="4"/>
  <c r="T32" i="4"/>
  <c r="T33" i="4"/>
  <c r="S38" i="4"/>
  <c r="S39" i="4"/>
  <c r="R44" i="4"/>
  <c r="R45" i="4"/>
  <c r="S45" i="4" l="1"/>
  <c r="S44" i="4"/>
  <c r="U32" i="4"/>
  <c r="U33" i="4"/>
  <c r="T38" i="4"/>
  <c r="T39" i="4"/>
  <c r="T68" i="4"/>
  <c r="T69" i="4"/>
  <c r="T44" i="4" l="1"/>
  <c r="T45" i="4"/>
</calcChain>
</file>

<file path=xl/sharedStrings.xml><?xml version="1.0" encoding="utf-8"?>
<sst xmlns="http://schemas.openxmlformats.org/spreadsheetml/2006/main" count="83" uniqueCount="39">
  <si>
    <t>Artículo</t>
  </si>
  <si>
    <t>Semana 1</t>
  </si>
  <si>
    <t>Semana 2</t>
  </si>
  <si>
    <t>Semana 3</t>
  </si>
  <si>
    <t>Semana 4</t>
  </si>
  <si>
    <t>Código</t>
  </si>
  <si>
    <t>Descripción</t>
  </si>
  <si>
    <t>Nivel</t>
  </si>
  <si>
    <t>Inventario disponible</t>
  </si>
  <si>
    <t>Stock de seguridad</t>
  </si>
  <si>
    <t>Periodo de tiempo</t>
  </si>
  <si>
    <t>Conceptos</t>
  </si>
  <si>
    <t>Necesidades brutas</t>
  </si>
  <si>
    <t>Recepciones programadas</t>
  </si>
  <si>
    <t>Disponible</t>
  </si>
  <si>
    <t>Necesidades netas</t>
  </si>
  <si>
    <t>Semana</t>
  </si>
  <si>
    <t>Cantidad</t>
  </si>
  <si>
    <t>Recepcion de orden</t>
  </si>
  <si>
    <t>Lanzamiento de orden</t>
  </si>
  <si>
    <t>Registro de inventario</t>
  </si>
  <si>
    <t>Lead time</t>
  </si>
  <si>
    <t>Cantidad MPS</t>
  </si>
  <si>
    <t>Programa maestro</t>
  </si>
  <si>
    <t>Elemento padre</t>
  </si>
  <si>
    <t>Planificación de materiales</t>
  </si>
  <si>
    <t>Cantidad para elaborar elemento padre</t>
  </si>
  <si>
    <t>MRP Template</t>
  </si>
  <si>
    <t>Plantilla excel no automática MRP Plan de requerimientos de materiales</t>
  </si>
  <si>
    <t>Sierra</t>
  </si>
  <si>
    <t xml:space="preserve">A </t>
  </si>
  <si>
    <t>B</t>
  </si>
  <si>
    <t>C</t>
  </si>
  <si>
    <t>D</t>
  </si>
  <si>
    <t>1 para A, 
2 para B, 
2 para C</t>
  </si>
  <si>
    <t>E</t>
  </si>
  <si>
    <t xml:space="preserve">3 para A, 
2 para C, </t>
  </si>
  <si>
    <t>F</t>
  </si>
  <si>
    <t>3 para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</si>
</sst>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/>
    <xf numFmtId="0" fontId="0" fillId="0" borderId="1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17009</xdr:colOff>
      <xdr:row>0</xdr:row>
      <xdr:rowOff>17009</xdr:rowOff>
    </xdr:from>
    <xdr:to>
      <xdr:col>14</xdr:col>
      <xdr:colOff>663348</xdr:colOff>
      <xdr:row>1</xdr:row>
      <xdr:rowOff>195603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9735CD-6595-4EE7-B030-765D93EDE7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727"/>
        <a:stretch/>
      </xdr:blipFill>
      <xdr:spPr>
        <a:xfrm>
          <a:off x="7432902" y="17009"/>
          <a:ext cx="1335201" cy="391206"/>
        </a:xfrm>
        <a:prstGeom prst="rect">
          <a:avLst/>
        </a:prstGeom>
      </xdr:spPr>
    </xdr:pic>
    <xdr:clientData/>
  </xdr:twoCellAnchor>
  <xdr:twoCellAnchor editAs="oneCell">
    <xdr:from>
      <xdr:col>3</xdr:col>
      <xdr:colOff>153080</xdr:colOff>
      <xdr:row>13</xdr:row>
      <xdr:rowOff>17010</xdr:rowOff>
    </xdr:from>
    <xdr:to>
      <xdr:col>8</xdr:col>
      <xdr:colOff>572633</xdr:colOff>
      <xdr:row>25</xdr:row>
      <xdr:rowOff>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73815D-C50F-475A-BF4D-CC3C64C8F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848" y="2698751"/>
          <a:ext cx="5153705" cy="2171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showGridLines="0" tabSelected="1" topLeftCell="A43" zoomScale="63" zoomScaleNormal="80" workbookViewId="0">
      <selection activeCell="K72" sqref="K72"/>
    </sheetView>
  </sheetViews>
  <sheetFormatPr baseColWidth="10" defaultRowHeight="14.5" x14ac:dyDescent="0.35"/>
  <cols>
    <col min="1" max="1" width="1.1796875" customWidth="1"/>
    <col min="2" max="2" width="11.81640625" customWidth="1"/>
    <col min="3" max="3" width="17" customWidth="1"/>
    <col min="4" max="4" width="7.1796875" customWidth="1"/>
    <col min="5" max="6" width="13.453125" customWidth="1"/>
    <col min="7" max="7" width="26.7265625" customWidth="1"/>
    <col min="8" max="8" width="7" customWidth="1"/>
    <col min="9" max="20" width="10.26953125" customWidth="1"/>
    <col min="21" max="21" width="1.1796875" customWidth="1"/>
  </cols>
  <sheetData>
    <row r="1" spans="1:21" ht="16.5" customHeight="1" x14ac:dyDescent="0.35">
      <c r="A1" s="35"/>
      <c r="B1" s="68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69"/>
      <c r="N1" s="68"/>
      <c r="O1" s="72"/>
      <c r="P1" s="72"/>
      <c r="Q1" s="72"/>
      <c r="R1" s="72"/>
      <c r="S1" s="72"/>
      <c r="T1" s="69"/>
      <c r="U1" s="36"/>
    </row>
    <row r="2" spans="1:21" ht="16.5" customHeight="1" x14ac:dyDescent="0.35">
      <c r="A2" s="37"/>
      <c r="B2" s="73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0"/>
      <c r="O2" s="79"/>
      <c r="P2" s="79"/>
      <c r="Q2" s="79"/>
      <c r="R2" s="79"/>
      <c r="S2" s="79"/>
      <c r="T2" s="71"/>
      <c r="U2" s="33"/>
    </row>
    <row r="3" spans="1:21" ht="15" customHeight="1" x14ac:dyDescent="0.35">
      <c r="A3" s="3"/>
      <c r="B3" s="33"/>
      <c r="C3" s="33"/>
      <c r="D3" s="33"/>
      <c r="E3" s="34"/>
      <c r="F3" s="34"/>
      <c r="G3" s="34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35">
      <c r="E4" s="47" t="s">
        <v>23</v>
      </c>
      <c r="F4" s="47"/>
      <c r="G4" s="47"/>
      <c r="H4" s="53"/>
      <c r="I4" s="76"/>
      <c r="J4" s="76"/>
      <c r="K4" s="76"/>
      <c r="L4" s="76"/>
    </row>
    <row r="5" spans="1:21" x14ac:dyDescent="0.35">
      <c r="E5" s="22" t="s">
        <v>0</v>
      </c>
      <c r="F5" s="22" t="s">
        <v>0</v>
      </c>
      <c r="G5" s="22" t="s">
        <v>22</v>
      </c>
      <c r="H5" s="21" t="s">
        <v>16</v>
      </c>
      <c r="I5" s="77"/>
      <c r="J5" s="77"/>
      <c r="K5" s="77"/>
      <c r="L5" s="77"/>
    </row>
    <row r="6" spans="1:21" ht="29" x14ac:dyDescent="0.35">
      <c r="E6" s="65"/>
      <c r="F6" s="62"/>
      <c r="G6" s="28"/>
      <c r="H6" s="13" t="s">
        <v>1</v>
      </c>
      <c r="I6" s="78"/>
      <c r="J6" s="78"/>
      <c r="K6" s="78"/>
      <c r="L6" s="78"/>
    </row>
    <row r="7" spans="1:21" ht="29" x14ac:dyDescent="0.35">
      <c r="E7" s="66"/>
      <c r="F7" s="63"/>
      <c r="G7" s="28"/>
      <c r="H7" s="13" t="s">
        <v>2</v>
      </c>
      <c r="I7" s="78"/>
      <c r="J7" s="78"/>
      <c r="K7" s="78"/>
      <c r="L7" s="78"/>
    </row>
    <row r="8" spans="1:21" ht="29" x14ac:dyDescent="0.35">
      <c r="E8" s="66"/>
      <c r="F8" s="63"/>
      <c r="G8" s="28"/>
      <c r="H8" s="13" t="s">
        <v>3</v>
      </c>
      <c r="I8" s="78"/>
      <c r="J8" s="78"/>
      <c r="K8" s="78"/>
      <c r="L8" s="78"/>
    </row>
    <row r="9" spans="1:21" ht="29" x14ac:dyDescent="0.35">
      <c r="E9" s="67"/>
      <c r="F9" s="64"/>
      <c r="G9" s="28"/>
      <c r="H9" s="13" t="s">
        <v>4</v>
      </c>
      <c r="I9" s="78"/>
      <c r="J9" s="78"/>
      <c r="K9" s="78"/>
      <c r="L9" s="78"/>
    </row>
    <row r="11" spans="1:21" x14ac:dyDescent="0.35">
      <c r="B11" s="54" t="s">
        <v>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1" ht="34.5" customHeight="1" x14ac:dyDescent="0.35">
      <c r="B12" s="52" t="s">
        <v>5</v>
      </c>
      <c r="C12" s="52" t="s">
        <v>6</v>
      </c>
      <c r="D12" s="52" t="s">
        <v>7</v>
      </c>
      <c r="E12" s="52" t="s">
        <v>8</v>
      </c>
      <c r="F12" s="52" t="s">
        <v>9</v>
      </c>
      <c r="G12" s="48" t="s">
        <v>24</v>
      </c>
      <c r="H12" s="58" t="s">
        <v>26</v>
      </c>
      <c r="I12" s="39"/>
      <c r="J12" s="39"/>
      <c r="K12" s="39"/>
      <c r="L12" s="39"/>
      <c r="M12" s="48" t="s">
        <v>21</v>
      </c>
      <c r="N12" s="60" t="s">
        <v>13</v>
      </c>
      <c r="O12" s="80"/>
      <c r="P12" s="80"/>
      <c r="Q12" s="80"/>
      <c r="R12" s="80"/>
      <c r="S12" s="80"/>
      <c r="T12" s="61"/>
    </row>
    <row r="13" spans="1:21" x14ac:dyDescent="0.35">
      <c r="B13" s="48"/>
      <c r="C13" s="48"/>
      <c r="D13" s="48"/>
      <c r="E13" s="48"/>
      <c r="F13" s="48"/>
      <c r="G13" s="57"/>
      <c r="H13" s="59"/>
      <c r="I13" s="40"/>
      <c r="J13" s="40"/>
      <c r="K13" s="40"/>
      <c r="L13" s="40"/>
      <c r="M13" s="57"/>
      <c r="N13" s="17" t="s">
        <v>16</v>
      </c>
      <c r="O13" s="38"/>
      <c r="P13" s="38"/>
      <c r="Q13" s="38"/>
      <c r="R13" s="38"/>
      <c r="S13" s="38"/>
      <c r="T13" s="17" t="s">
        <v>17</v>
      </c>
    </row>
    <row r="14" spans="1:21" x14ac:dyDescent="0.35">
      <c r="B14" s="18"/>
      <c r="C14" s="1"/>
      <c r="D14" s="10"/>
      <c r="E14" s="1"/>
      <c r="F14" s="1"/>
      <c r="G14" s="7"/>
      <c r="H14" s="19"/>
      <c r="I14" s="19"/>
      <c r="J14" s="19"/>
      <c r="K14" s="19"/>
      <c r="L14" s="19"/>
      <c r="M14" s="10"/>
      <c r="N14" s="10"/>
      <c r="O14" s="10"/>
      <c r="P14" s="10"/>
      <c r="Q14" s="10"/>
      <c r="R14" s="10"/>
      <c r="S14" s="10"/>
      <c r="T14" s="29"/>
    </row>
    <row r="15" spans="1:21" ht="15" customHeight="1" x14ac:dyDescent="0.35">
      <c r="B15" s="14"/>
      <c r="C15" s="3"/>
      <c r="D15" s="11"/>
      <c r="E15" s="3"/>
      <c r="F15" s="3"/>
      <c r="G15" s="8"/>
      <c r="H15" s="16"/>
      <c r="I15" s="16"/>
      <c r="J15" s="16"/>
      <c r="K15" s="16"/>
      <c r="L15" s="16"/>
      <c r="M15" s="11"/>
      <c r="N15" s="30"/>
      <c r="O15" s="30"/>
      <c r="P15" s="30"/>
      <c r="Q15" s="30"/>
      <c r="R15" s="30"/>
      <c r="S15" s="30"/>
      <c r="T15" s="31"/>
    </row>
    <row r="16" spans="1:21" x14ac:dyDescent="0.35">
      <c r="B16" s="14"/>
      <c r="C16" s="3"/>
      <c r="D16" s="11"/>
      <c r="E16" s="3"/>
      <c r="F16" s="3"/>
      <c r="G16" s="8"/>
      <c r="H16" s="16"/>
      <c r="I16" s="16"/>
      <c r="J16" s="16"/>
      <c r="K16" s="16"/>
      <c r="L16" s="16"/>
      <c r="M16" s="11"/>
      <c r="N16" s="11"/>
      <c r="O16" s="11"/>
      <c r="P16" s="11"/>
      <c r="Q16" s="11"/>
      <c r="R16" s="11"/>
      <c r="S16" s="11"/>
      <c r="T16" s="31"/>
    </row>
    <row r="17" spans="2:21" x14ac:dyDescent="0.35">
      <c r="B17" s="14"/>
      <c r="C17" s="3"/>
      <c r="D17" s="11"/>
      <c r="E17" s="3"/>
      <c r="F17" s="3"/>
      <c r="G17" s="8"/>
      <c r="H17" s="16"/>
      <c r="I17" s="16"/>
      <c r="J17" s="16"/>
      <c r="K17" s="16"/>
      <c r="L17" s="16"/>
      <c r="M17" s="11"/>
      <c r="N17" s="11"/>
      <c r="O17" s="11"/>
      <c r="P17" s="11"/>
      <c r="Q17" s="11"/>
      <c r="R17" s="11"/>
      <c r="S17" s="11"/>
      <c r="T17" s="31"/>
    </row>
    <row r="18" spans="2:21" x14ac:dyDescent="0.35">
      <c r="B18" s="14"/>
      <c r="C18" s="3"/>
      <c r="D18" s="11"/>
      <c r="E18" s="3"/>
      <c r="F18" s="3"/>
      <c r="G18" s="8"/>
      <c r="H18" s="16"/>
      <c r="I18" s="16"/>
      <c r="J18" s="16"/>
      <c r="K18" s="16"/>
      <c r="L18" s="16"/>
      <c r="M18" s="11"/>
      <c r="N18" s="11"/>
      <c r="O18" s="11"/>
      <c r="P18" s="11"/>
      <c r="Q18" s="11"/>
      <c r="R18" s="11"/>
      <c r="S18" s="11"/>
      <c r="T18" s="31"/>
    </row>
    <row r="19" spans="2:21" x14ac:dyDescent="0.35">
      <c r="B19" s="14"/>
      <c r="C19" s="3"/>
      <c r="D19" s="11"/>
      <c r="E19" s="3"/>
      <c r="F19" s="3"/>
      <c r="G19" s="8"/>
      <c r="H19" s="16"/>
      <c r="I19" s="16"/>
      <c r="J19" s="16"/>
      <c r="K19" s="16"/>
      <c r="L19" s="16"/>
      <c r="M19" s="11"/>
      <c r="N19" s="30"/>
      <c r="O19" s="30"/>
      <c r="P19" s="30"/>
      <c r="Q19" s="30"/>
      <c r="R19" s="30"/>
      <c r="S19" s="30"/>
      <c r="T19" s="31"/>
    </row>
    <row r="20" spans="2:21" x14ac:dyDescent="0.35">
      <c r="B20" s="14"/>
      <c r="C20" s="3"/>
      <c r="D20" s="11"/>
      <c r="E20" s="3"/>
      <c r="F20" s="3"/>
      <c r="G20" s="8"/>
      <c r="H20" s="16"/>
      <c r="I20" s="16"/>
      <c r="J20" s="16"/>
      <c r="K20" s="16"/>
      <c r="L20" s="16"/>
      <c r="M20" s="11"/>
      <c r="N20" s="11"/>
      <c r="O20" s="11"/>
      <c r="P20" s="11"/>
      <c r="Q20" s="11"/>
      <c r="R20" s="11"/>
      <c r="S20" s="11"/>
      <c r="T20" s="31"/>
    </row>
    <row r="21" spans="2:21" x14ac:dyDescent="0.35">
      <c r="B21" s="14"/>
      <c r="C21" s="3"/>
      <c r="D21" s="11"/>
      <c r="E21" s="3"/>
      <c r="F21" s="3"/>
      <c r="G21" s="8"/>
      <c r="H21" s="16"/>
      <c r="I21" s="16"/>
      <c r="J21" s="16"/>
      <c r="K21" s="16"/>
      <c r="L21" s="16"/>
      <c r="M21" s="11"/>
      <c r="N21" s="11"/>
      <c r="O21" s="11"/>
      <c r="P21" s="11"/>
      <c r="Q21" s="11"/>
      <c r="R21" s="11"/>
      <c r="S21" s="11"/>
      <c r="T21" s="31"/>
    </row>
    <row r="22" spans="2:21" x14ac:dyDescent="0.35">
      <c r="B22" s="14"/>
      <c r="C22" s="3"/>
      <c r="D22" s="11"/>
      <c r="E22" s="3"/>
      <c r="F22" s="3"/>
      <c r="G22" s="8"/>
      <c r="H22" s="16"/>
      <c r="I22" s="16"/>
      <c r="J22" s="16"/>
      <c r="K22" s="16"/>
      <c r="L22" s="16"/>
      <c r="M22" s="11"/>
      <c r="N22" s="30"/>
      <c r="O22" s="30"/>
      <c r="P22" s="30"/>
      <c r="Q22" s="30"/>
      <c r="R22" s="30"/>
      <c r="S22" s="30"/>
      <c r="T22" s="31"/>
    </row>
    <row r="23" spans="2:21" x14ac:dyDescent="0.35">
      <c r="B23" s="14"/>
      <c r="C23" s="3"/>
      <c r="D23" s="11"/>
      <c r="E23" s="3"/>
      <c r="F23" s="3"/>
      <c r="G23" s="8"/>
      <c r="H23" s="16"/>
      <c r="I23" s="16"/>
      <c r="J23" s="16"/>
      <c r="K23" s="16"/>
      <c r="L23" s="16"/>
      <c r="M23" s="11"/>
      <c r="N23" s="11"/>
      <c r="O23" s="11"/>
      <c r="P23" s="11"/>
      <c r="Q23" s="11"/>
      <c r="R23" s="11"/>
      <c r="S23" s="11"/>
      <c r="T23" s="31"/>
    </row>
    <row r="24" spans="2:21" x14ac:dyDescent="0.35">
      <c r="B24" s="14"/>
      <c r="C24" s="3"/>
      <c r="D24" s="11"/>
      <c r="E24" s="3"/>
      <c r="F24" s="3"/>
      <c r="G24" s="8"/>
      <c r="H24" s="16"/>
      <c r="I24" s="16"/>
      <c r="J24" s="16"/>
      <c r="K24" s="16"/>
      <c r="L24" s="16"/>
      <c r="M24" s="11"/>
      <c r="N24" s="11"/>
      <c r="O24" s="11"/>
      <c r="P24" s="11"/>
      <c r="Q24" s="11"/>
      <c r="R24" s="11"/>
      <c r="S24" s="11"/>
      <c r="T24" s="31"/>
    </row>
    <row r="25" spans="2:21" x14ac:dyDescent="0.35">
      <c r="B25" s="15"/>
      <c r="C25" s="5"/>
      <c r="D25" s="12"/>
      <c r="E25" s="5"/>
      <c r="F25" s="5"/>
      <c r="G25" s="9"/>
      <c r="H25" s="20"/>
      <c r="I25" s="20"/>
      <c r="J25" s="20"/>
      <c r="K25" s="20"/>
      <c r="L25" s="20"/>
      <c r="M25" s="12"/>
      <c r="N25" s="12"/>
      <c r="O25" s="12"/>
      <c r="P25" s="12"/>
      <c r="Q25" s="12"/>
      <c r="R25" s="12"/>
      <c r="S25" s="12"/>
      <c r="T25" s="32"/>
    </row>
    <row r="26" spans="2:21" x14ac:dyDescent="0.35">
      <c r="B26" s="11"/>
      <c r="C26" s="3"/>
      <c r="D26" s="11"/>
      <c r="E26" s="3"/>
      <c r="F26" s="3"/>
      <c r="G26" s="8"/>
      <c r="H26" s="16"/>
      <c r="I26" s="16"/>
      <c r="J26" s="16"/>
      <c r="K26" s="16"/>
      <c r="L26" s="16"/>
      <c r="M26" s="11"/>
      <c r="N26" s="3"/>
      <c r="O26" s="3"/>
      <c r="P26" s="3"/>
      <c r="Q26" s="3"/>
      <c r="R26" s="3"/>
      <c r="S26" s="3"/>
      <c r="T26" s="3"/>
    </row>
    <row r="27" spans="2:21" x14ac:dyDescent="0.35">
      <c r="B27" s="47" t="s">
        <v>25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2:21" ht="23.25" customHeight="1" x14ac:dyDescent="0.35">
      <c r="B28" s="48" t="s">
        <v>0</v>
      </c>
      <c r="C28" s="50" t="s">
        <v>26</v>
      </c>
      <c r="D28" s="48" t="s">
        <v>21</v>
      </c>
      <c r="E28" s="48" t="s">
        <v>8</v>
      </c>
      <c r="F28" s="48" t="s">
        <v>9</v>
      </c>
      <c r="G28" s="48" t="s">
        <v>11</v>
      </c>
      <c r="H28" s="52" t="s">
        <v>10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1" x14ac:dyDescent="0.35">
      <c r="B29" s="49"/>
      <c r="C29" s="51"/>
      <c r="D29" s="49"/>
      <c r="E29" s="49"/>
      <c r="F29" s="49"/>
      <c r="G29" s="49"/>
      <c r="H29" s="21">
        <v>1</v>
      </c>
      <c r="I29" s="21">
        <v>2</v>
      </c>
      <c r="J29" s="21">
        <v>3</v>
      </c>
      <c r="K29" s="21">
        <v>4</v>
      </c>
      <c r="L29" s="21">
        <v>5</v>
      </c>
      <c r="M29" s="21">
        <v>6</v>
      </c>
      <c r="N29" s="21">
        <v>7</v>
      </c>
      <c r="O29" s="21">
        <v>8</v>
      </c>
      <c r="P29" s="21">
        <v>9</v>
      </c>
      <c r="Q29" s="21">
        <v>10</v>
      </c>
      <c r="R29" s="21">
        <v>11</v>
      </c>
      <c r="S29" s="21">
        <v>12</v>
      </c>
      <c r="T29" s="21">
        <v>13</v>
      </c>
    </row>
    <row r="30" spans="2:21" x14ac:dyDescent="0.35">
      <c r="B30" s="41" t="s">
        <v>29</v>
      </c>
      <c r="C30" s="44">
        <v>1</v>
      </c>
      <c r="D30" s="44">
        <v>2</v>
      </c>
      <c r="E30" s="44">
        <v>20</v>
      </c>
      <c r="F30" s="44">
        <f>F14</f>
        <v>0</v>
      </c>
      <c r="G30" s="23" t="s">
        <v>12</v>
      </c>
      <c r="H30" s="1"/>
      <c r="I30" s="1">
        <v>50</v>
      </c>
      <c r="J30" s="1"/>
      <c r="K30" s="1">
        <v>100</v>
      </c>
      <c r="L30" s="1"/>
      <c r="M30" s="1"/>
      <c r="N30" s="1">
        <v>125</v>
      </c>
      <c r="O30" s="1"/>
      <c r="P30" s="1"/>
      <c r="Q30" s="1"/>
      <c r="R30" s="1">
        <v>100</v>
      </c>
      <c r="S30" s="1"/>
      <c r="T30" s="2"/>
    </row>
    <row r="31" spans="2:21" x14ac:dyDescent="0.35">
      <c r="B31" s="42"/>
      <c r="C31" s="45"/>
      <c r="D31" s="45"/>
      <c r="E31" s="45"/>
      <c r="F31" s="45"/>
      <c r="G31" s="24" t="s">
        <v>13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2:21" x14ac:dyDescent="0.35">
      <c r="B32" s="42"/>
      <c r="C32" s="45"/>
      <c r="D32" s="45"/>
      <c r="E32" s="45"/>
      <c r="F32" s="45"/>
      <c r="G32" s="24" t="s">
        <v>14</v>
      </c>
      <c r="H32" s="24">
        <f>IF($E$30+H31&lt;H30,$F30,$E$30+H31-H30)</f>
        <v>20</v>
      </c>
      <c r="I32" s="24">
        <f>IF(H32+I31&lt;I30,$F30,H32+I31-I30)</f>
        <v>0</v>
      </c>
      <c r="J32" s="24">
        <f t="shared" ref="J32:U32" si="0">IF(I32+J31&lt;J30,$F30,I32+J31-J30)</f>
        <v>0</v>
      </c>
      <c r="K32" s="24">
        <f t="shared" si="0"/>
        <v>0</v>
      </c>
      <c r="L32" s="24">
        <f t="shared" si="0"/>
        <v>0</v>
      </c>
      <c r="M32" s="24">
        <f t="shared" si="0"/>
        <v>0</v>
      </c>
      <c r="N32" s="24">
        <f t="shared" si="0"/>
        <v>0</v>
      </c>
      <c r="O32" s="24">
        <f t="shared" si="0"/>
        <v>0</v>
      </c>
      <c r="P32" s="24">
        <f t="shared" si="0"/>
        <v>0</v>
      </c>
      <c r="Q32" s="24">
        <f t="shared" si="0"/>
        <v>0</v>
      </c>
      <c r="R32" s="24">
        <f t="shared" si="0"/>
        <v>0</v>
      </c>
      <c r="S32" s="24">
        <f t="shared" si="0"/>
        <v>0</v>
      </c>
      <c r="T32" s="24">
        <f t="shared" si="0"/>
        <v>0</v>
      </c>
      <c r="U32" s="24">
        <f t="shared" si="0"/>
        <v>0</v>
      </c>
    </row>
    <row r="33" spans="2:21" x14ac:dyDescent="0.35">
      <c r="B33" s="42"/>
      <c r="C33" s="45"/>
      <c r="D33" s="45"/>
      <c r="E33" s="45"/>
      <c r="F33" s="45"/>
      <c r="G33" s="25" t="s">
        <v>15</v>
      </c>
      <c r="H33" s="24">
        <v>0</v>
      </c>
      <c r="I33" s="24">
        <f>IF(H32+I31-I30&lt;0,I30-I31-H32,0)</f>
        <v>30</v>
      </c>
      <c r="J33" s="24">
        <f t="shared" ref="J33:U33" si="1">IF(I32+J31-J30&lt;0,J30-J31-I32,0)</f>
        <v>0</v>
      </c>
      <c r="K33" s="24">
        <f t="shared" si="1"/>
        <v>100</v>
      </c>
      <c r="L33" s="24">
        <f t="shared" si="1"/>
        <v>0</v>
      </c>
      <c r="M33" s="24">
        <f t="shared" si="1"/>
        <v>0</v>
      </c>
      <c r="N33" s="24">
        <f t="shared" si="1"/>
        <v>125</v>
      </c>
      <c r="O33" s="24">
        <f t="shared" si="1"/>
        <v>0</v>
      </c>
      <c r="P33" s="24">
        <f t="shared" si="1"/>
        <v>0</v>
      </c>
      <c r="Q33" s="24">
        <f t="shared" si="1"/>
        <v>0</v>
      </c>
      <c r="R33" s="24">
        <f t="shared" si="1"/>
        <v>100</v>
      </c>
      <c r="S33" s="24">
        <f t="shared" si="1"/>
        <v>0</v>
      </c>
      <c r="T33" s="24">
        <f t="shared" si="1"/>
        <v>0</v>
      </c>
      <c r="U33" s="24">
        <f t="shared" si="1"/>
        <v>0</v>
      </c>
    </row>
    <row r="34" spans="2:21" x14ac:dyDescent="0.35">
      <c r="B34" s="42"/>
      <c r="C34" s="45"/>
      <c r="D34" s="45"/>
      <c r="E34" s="45"/>
      <c r="F34" s="45"/>
      <c r="G34" s="25" t="s">
        <v>18</v>
      </c>
      <c r="H34" s="24">
        <v>0</v>
      </c>
      <c r="I34" s="24">
        <v>30</v>
      </c>
      <c r="J34" s="24">
        <v>0</v>
      </c>
      <c r="K34" s="24">
        <v>100</v>
      </c>
      <c r="L34" s="24">
        <v>0</v>
      </c>
      <c r="M34" s="24">
        <f>IF(H33+M32-M31&lt;0,M31+F31-H33-M32,0)</f>
        <v>0</v>
      </c>
      <c r="N34" s="24">
        <v>125</v>
      </c>
      <c r="O34" s="24">
        <v>0</v>
      </c>
      <c r="P34" s="24">
        <v>0</v>
      </c>
      <c r="Q34" s="24">
        <v>0</v>
      </c>
      <c r="R34" s="24">
        <v>100</v>
      </c>
      <c r="S34" s="24">
        <v>0</v>
      </c>
      <c r="T34" s="27">
        <v>0</v>
      </c>
    </row>
    <row r="35" spans="2:21" x14ac:dyDescent="0.35">
      <c r="B35" s="43"/>
      <c r="C35" s="46"/>
      <c r="D35" s="46"/>
      <c r="E35" s="46"/>
      <c r="F35" s="46"/>
      <c r="G35" s="26" t="s">
        <v>19</v>
      </c>
      <c r="H35" s="5">
        <v>0</v>
      </c>
      <c r="I35" s="5">
        <v>100</v>
      </c>
      <c r="J35" s="5">
        <v>0</v>
      </c>
      <c r="K35" s="5">
        <v>0</v>
      </c>
      <c r="L35" s="5">
        <v>125</v>
      </c>
      <c r="M35" s="5">
        <v>0</v>
      </c>
      <c r="N35" s="5">
        <v>0</v>
      </c>
      <c r="O35" s="5">
        <v>0</v>
      </c>
      <c r="P35" s="5">
        <v>100</v>
      </c>
      <c r="Q35" s="5">
        <v>0</v>
      </c>
      <c r="R35" s="5">
        <v>0</v>
      </c>
      <c r="S35" s="5">
        <v>0</v>
      </c>
      <c r="T35" s="6">
        <v>0</v>
      </c>
    </row>
    <row r="36" spans="2:21" x14ac:dyDescent="0.35">
      <c r="B36" s="41" t="s">
        <v>30</v>
      </c>
      <c r="C36" s="44">
        <v>2</v>
      </c>
      <c r="D36" s="44">
        <v>1</v>
      </c>
      <c r="E36" s="44">
        <v>20</v>
      </c>
      <c r="F36" s="44">
        <f>F15</f>
        <v>0</v>
      </c>
      <c r="G36" s="23" t="s">
        <v>12</v>
      </c>
      <c r="H36" s="5">
        <v>0</v>
      </c>
      <c r="I36" s="5">
        <v>200</v>
      </c>
      <c r="J36" s="5">
        <v>0</v>
      </c>
      <c r="K36" s="5">
        <v>0</v>
      </c>
      <c r="L36" s="5">
        <v>250</v>
      </c>
      <c r="M36" s="5">
        <v>0</v>
      </c>
      <c r="N36" s="5">
        <v>0</v>
      </c>
      <c r="O36" s="5">
        <v>0</v>
      </c>
      <c r="P36" s="5">
        <v>200</v>
      </c>
      <c r="Q36" s="5">
        <v>0</v>
      </c>
      <c r="R36" s="5">
        <v>0</v>
      </c>
      <c r="S36" s="5">
        <v>0</v>
      </c>
      <c r="T36" s="6">
        <v>0</v>
      </c>
    </row>
    <row r="37" spans="2:21" x14ac:dyDescent="0.35">
      <c r="B37" s="42"/>
      <c r="C37" s="45"/>
      <c r="D37" s="45"/>
      <c r="E37" s="45"/>
      <c r="F37" s="45"/>
      <c r="G37" s="24" t="s">
        <v>13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</row>
    <row r="38" spans="2:21" x14ac:dyDescent="0.35">
      <c r="B38" s="42"/>
      <c r="C38" s="45"/>
      <c r="D38" s="45"/>
      <c r="E38" s="45"/>
      <c r="F38" s="45"/>
      <c r="G38" s="24" t="s">
        <v>14</v>
      </c>
      <c r="H38" s="24">
        <f>IF(E36+H37&lt;H36,$F36,E36+H37-H36)</f>
        <v>20</v>
      </c>
      <c r="I38" s="24">
        <f>IF(H38+I37&lt;I36,$F36,H38+I37-I36)</f>
        <v>0</v>
      </c>
      <c r="J38" s="24">
        <f t="shared" ref="J38:T38" si="2">IF(I38+J37&lt;J36,$F36,I38+J37-J36)</f>
        <v>0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4">
        <f t="shared" si="2"/>
        <v>0</v>
      </c>
      <c r="O38" s="24">
        <f t="shared" si="2"/>
        <v>0</v>
      </c>
      <c r="P38" s="24">
        <f t="shared" si="2"/>
        <v>0</v>
      </c>
      <c r="Q38" s="24">
        <f t="shared" si="2"/>
        <v>0</v>
      </c>
      <c r="R38" s="24">
        <f t="shared" si="2"/>
        <v>0</v>
      </c>
      <c r="S38" s="24">
        <f t="shared" si="2"/>
        <v>0</v>
      </c>
      <c r="T38" s="24">
        <f t="shared" si="2"/>
        <v>0</v>
      </c>
    </row>
    <row r="39" spans="2:21" x14ac:dyDescent="0.35">
      <c r="B39" s="42"/>
      <c r="C39" s="45"/>
      <c r="D39" s="45"/>
      <c r="E39" s="45"/>
      <c r="F39" s="45"/>
      <c r="G39" s="25" t="s">
        <v>15</v>
      </c>
      <c r="H39" s="24">
        <f>IF(E36+H37-H36&lt;0,H36+F36-E36-H37,0)</f>
        <v>0</v>
      </c>
      <c r="I39" s="24">
        <f>IF(H38+I37-I36&lt;0,I36-I37-H38,0)</f>
        <v>180</v>
      </c>
      <c r="J39" s="24">
        <f t="shared" ref="J39:T40" si="3">IF(I38+J37-J36&lt;0,J36-J37-I38,0)</f>
        <v>0</v>
      </c>
      <c r="K39" s="24">
        <f t="shared" si="3"/>
        <v>0</v>
      </c>
      <c r="L39" s="24">
        <f t="shared" si="3"/>
        <v>250</v>
      </c>
      <c r="M39" s="24">
        <f t="shared" si="3"/>
        <v>0</v>
      </c>
      <c r="N39" s="24">
        <f t="shared" si="3"/>
        <v>0</v>
      </c>
      <c r="O39" s="24">
        <f t="shared" si="3"/>
        <v>0</v>
      </c>
      <c r="P39" s="24">
        <f t="shared" si="3"/>
        <v>200</v>
      </c>
      <c r="Q39" s="24">
        <f t="shared" si="3"/>
        <v>0</v>
      </c>
      <c r="R39" s="24">
        <f t="shared" si="3"/>
        <v>0</v>
      </c>
      <c r="S39" s="24">
        <f t="shared" si="3"/>
        <v>0</v>
      </c>
      <c r="T39" s="24">
        <f t="shared" si="3"/>
        <v>0</v>
      </c>
    </row>
    <row r="40" spans="2:21" x14ac:dyDescent="0.35">
      <c r="B40" s="42"/>
      <c r="C40" s="45"/>
      <c r="D40" s="45"/>
      <c r="E40" s="45"/>
      <c r="F40" s="45"/>
      <c r="G40" s="25" t="s">
        <v>18</v>
      </c>
      <c r="H40" s="3"/>
      <c r="I40" s="3">
        <v>180</v>
      </c>
      <c r="J40" s="3"/>
      <c r="K40" s="3"/>
      <c r="L40" s="3">
        <v>250</v>
      </c>
      <c r="M40" s="3"/>
      <c r="N40" s="3"/>
      <c r="O40" s="3"/>
      <c r="P40" s="3">
        <v>200</v>
      </c>
      <c r="Q40" s="3"/>
      <c r="R40" s="3"/>
      <c r="S40" s="3"/>
      <c r="T40" s="4"/>
    </row>
    <row r="41" spans="2:21" x14ac:dyDescent="0.35">
      <c r="B41" s="43"/>
      <c r="C41" s="46"/>
      <c r="D41" s="46"/>
      <c r="E41" s="46"/>
      <c r="F41" s="46"/>
      <c r="G41" s="26" t="s">
        <v>19</v>
      </c>
      <c r="H41" s="5">
        <v>180</v>
      </c>
      <c r="I41" s="5"/>
      <c r="J41" s="5"/>
      <c r="K41" s="5">
        <v>250</v>
      </c>
      <c r="L41" s="5"/>
      <c r="M41" s="5"/>
      <c r="N41" s="5"/>
      <c r="O41" s="5">
        <v>200</v>
      </c>
      <c r="P41" s="5"/>
      <c r="Q41" s="5"/>
      <c r="R41" s="5"/>
      <c r="S41" s="5"/>
      <c r="T41" s="6"/>
    </row>
    <row r="42" spans="2:21" x14ac:dyDescent="0.35">
      <c r="B42" s="41" t="s">
        <v>31</v>
      </c>
      <c r="C42" s="44">
        <v>1</v>
      </c>
      <c r="D42" s="44">
        <v>2</v>
      </c>
      <c r="E42" s="44">
        <v>20</v>
      </c>
      <c r="F42" s="44">
        <f>F16</f>
        <v>0</v>
      </c>
      <c r="G42" s="23" t="s">
        <v>12</v>
      </c>
      <c r="H42" s="1"/>
      <c r="I42" s="1">
        <v>100</v>
      </c>
      <c r="J42" s="1"/>
      <c r="K42" s="1"/>
      <c r="L42" s="1">
        <v>125</v>
      </c>
      <c r="M42" s="1"/>
      <c r="N42" s="1"/>
      <c r="O42" s="1"/>
      <c r="P42" s="1">
        <v>100</v>
      </c>
      <c r="Q42" s="1"/>
      <c r="R42" s="1"/>
      <c r="S42" s="1"/>
      <c r="T42" s="2">
        <f t="shared" ref="M42:T42" si="4">T$35*$C42</f>
        <v>0</v>
      </c>
    </row>
    <row r="43" spans="2:21" x14ac:dyDescent="0.35">
      <c r="B43" s="42"/>
      <c r="C43" s="45"/>
      <c r="D43" s="45"/>
      <c r="E43" s="45"/>
      <c r="F43" s="45"/>
      <c r="G43" s="24" t="s">
        <v>13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>
        <v>0</v>
      </c>
    </row>
    <row r="44" spans="2:21" x14ac:dyDescent="0.35">
      <c r="B44" s="42"/>
      <c r="C44" s="45"/>
      <c r="D44" s="45"/>
      <c r="E44" s="45"/>
      <c r="F44" s="45"/>
      <c r="G44" s="24" t="s">
        <v>14</v>
      </c>
      <c r="H44" s="24">
        <f>IF(E42+H43&lt;H42,$F42,E42+H43-H42)</f>
        <v>20</v>
      </c>
      <c r="I44" s="24">
        <f>IF(H44+I43&lt;I42,$F42,H44+I43-I42)</f>
        <v>0</v>
      </c>
      <c r="J44" s="24">
        <f t="shared" ref="J44:T44" si="5">IF(I44+J43&lt;J42,$F42,I44+J43-J42)</f>
        <v>0</v>
      </c>
      <c r="K44" s="24">
        <f t="shared" si="5"/>
        <v>0</v>
      </c>
      <c r="L44" s="24">
        <f t="shared" si="5"/>
        <v>0</v>
      </c>
      <c r="M44" s="24">
        <f t="shared" si="5"/>
        <v>0</v>
      </c>
      <c r="N44" s="24">
        <f t="shared" si="5"/>
        <v>0</v>
      </c>
      <c r="O44" s="24">
        <f t="shared" si="5"/>
        <v>0</v>
      </c>
      <c r="P44" s="24">
        <f t="shared" si="5"/>
        <v>0</v>
      </c>
      <c r="Q44" s="24">
        <f t="shared" si="5"/>
        <v>0</v>
      </c>
      <c r="R44" s="24">
        <f t="shared" si="5"/>
        <v>0</v>
      </c>
      <c r="S44" s="24">
        <f t="shared" si="5"/>
        <v>0</v>
      </c>
      <c r="T44" s="24">
        <f t="shared" si="5"/>
        <v>0</v>
      </c>
    </row>
    <row r="45" spans="2:21" x14ac:dyDescent="0.35">
      <c r="B45" s="42"/>
      <c r="C45" s="45"/>
      <c r="D45" s="45"/>
      <c r="E45" s="45"/>
      <c r="F45" s="45"/>
      <c r="G45" s="25" t="s">
        <v>15</v>
      </c>
      <c r="H45" s="24">
        <f>IF(E42+H43-H42&lt;0,H42+F42-E42-H43,0)</f>
        <v>0</v>
      </c>
      <c r="I45" s="24">
        <f>IF(H44+I43-I42&lt;0,I42-I43-H44,0)</f>
        <v>80</v>
      </c>
      <c r="J45" s="24">
        <f t="shared" ref="J45:T45" si="6">IF(I44+J43-J42&lt;0,J42-J43-I44,0)</f>
        <v>0</v>
      </c>
      <c r="K45" s="24">
        <f t="shared" si="6"/>
        <v>0</v>
      </c>
      <c r="L45" s="24">
        <f t="shared" si="6"/>
        <v>125</v>
      </c>
      <c r="M45" s="24">
        <f t="shared" si="6"/>
        <v>0</v>
      </c>
      <c r="N45" s="24">
        <f t="shared" si="6"/>
        <v>0</v>
      </c>
      <c r="O45" s="24">
        <f t="shared" si="6"/>
        <v>0</v>
      </c>
      <c r="P45" s="24">
        <f t="shared" si="6"/>
        <v>100</v>
      </c>
      <c r="Q45" s="24">
        <f t="shared" si="6"/>
        <v>0</v>
      </c>
      <c r="R45" s="24">
        <f t="shared" si="6"/>
        <v>0</v>
      </c>
      <c r="S45" s="24">
        <f t="shared" si="6"/>
        <v>0</v>
      </c>
      <c r="T45" s="24">
        <f t="shared" si="6"/>
        <v>0</v>
      </c>
    </row>
    <row r="46" spans="2:21" x14ac:dyDescent="0.35">
      <c r="B46" s="42"/>
      <c r="C46" s="45"/>
      <c r="D46" s="45"/>
      <c r="E46" s="45"/>
      <c r="F46" s="45"/>
      <c r="G46" s="25" t="s">
        <v>18</v>
      </c>
      <c r="H46" s="3"/>
      <c r="I46" s="3">
        <v>80</v>
      </c>
      <c r="J46" s="3"/>
      <c r="K46" s="3"/>
      <c r="L46" s="3">
        <v>125</v>
      </c>
      <c r="M46" s="3"/>
      <c r="N46" s="3"/>
      <c r="O46" s="3"/>
      <c r="P46" s="3">
        <v>100</v>
      </c>
      <c r="Q46" s="3"/>
      <c r="R46" s="3"/>
      <c r="S46" s="3"/>
      <c r="T46" s="4"/>
    </row>
    <row r="47" spans="2:21" x14ac:dyDescent="0.35">
      <c r="B47" s="43"/>
      <c r="C47" s="46"/>
      <c r="D47" s="46"/>
      <c r="E47" s="46"/>
      <c r="F47" s="46"/>
      <c r="G47" s="26" t="s">
        <v>19</v>
      </c>
      <c r="H47" s="5"/>
      <c r="I47" s="5"/>
      <c r="J47" s="5">
        <v>125</v>
      </c>
      <c r="K47" s="5"/>
      <c r="L47" s="5"/>
      <c r="M47" s="5"/>
      <c r="N47" s="5">
        <v>100</v>
      </c>
      <c r="O47" s="5"/>
      <c r="P47" s="5"/>
      <c r="Q47" s="5"/>
      <c r="R47" s="5"/>
      <c r="S47" s="5"/>
      <c r="T47" s="6"/>
    </row>
    <row r="48" spans="2:21" x14ac:dyDescent="0.35">
      <c r="B48" s="41" t="s">
        <v>32</v>
      </c>
      <c r="C48" s="44">
        <v>3</v>
      </c>
      <c r="D48" s="44">
        <v>2</v>
      </c>
      <c r="E48" s="44">
        <v>20</v>
      </c>
      <c r="F48" s="44">
        <f>F17</f>
        <v>0</v>
      </c>
      <c r="G48" s="23" t="s">
        <v>12</v>
      </c>
      <c r="H48" s="1"/>
      <c r="I48" s="1">
        <v>300</v>
      </c>
      <c r="J48" s="1"/>
      <c r="K48" s="1"/>
      <c r="L48" s="1">
        <v>375</v>
      </c>
      <c r="M48" s="1"/>
      <c r="N48" s="1"/>
      <c r="O48" s="1"/>
      <c r="P48" s="1">
        <v>300</v>
      </c>
      <c r="Q48" s="1"/>
      <c r="R48" s="1"/>
      <c r="S48" s="1"/>
      <c r="T48" s="2"/>
    </row>
    <row r="49" spans="2:20" x14ac:dyDescent="0.35">
      <c r="B49" s="42"/>
      <c r="C49" s="45"/>
      <c r="D49" s="45"/>
      <c r="E49" s="45"/>
      <c r="F49" s="45"/>
      <c r="G49" s="24" t="s">
        <v>13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</row>
    <row r="50" spans="2:20" x14ac:dyDescent="0.35">
      <c r="B50" s="42"/>
      <c r="C50" s="45"/>
      <c r="D50" s="45"/>
      <c r="E50" s="45"/>
      <c r="F50" s="45"/>
      <c r="G50" s="24" t="s">
        <v>14</v>
      </c>
      <c r="H50" s="24">
        <f>IF(E48+H49&lt;H48,$F48,E48+H49-H48)</f>
        <v>20</v>
      </c>
      <c r="I50" s="24">
        <f>IF(H50+I49&lt;I48,$F48,H50+I49-I48)</f>
        <v>0</v>
      </c>
      <c r="J50" s="24">
        <f t="shared" ref="J50:T50" si="7">IF(I50+J49&lt;J48,$F48,I50+J49-J48)</f>
        <v>0</v>
      </c>
      <c r="K50" s="24">
        <f t="shared" si="7"/>
        <v>0</v>
      </c>
      <c r="L50" s="24">
        <f t="shared" si="7"/>
        <v>0</v>
      </c>
      <c r="M50" s="24">
        <f t="shared" si="7"/>
        <v>0</v>
      </c>
      <c r="N50" s="24">
        <f t="shared" si="7"/>
        <v>0</v>
      </c>
      <c r="O50" s="24">
        <f t="shared" si="7"/>
        <v>0</v>
      </c>
      <c r="P50" s="24">
        <f t="shared" si="7"/>
        <v>0</v>
      </c>
      <c r="Q50" s="24">
        <f t="shared" si="7"/>
        <v>0</v>
      </c>
      <c r="R50" s="24">
        <f t="shared" si="7"/>
        <v>0</v>
      </c>
      <c r="S50" s="24">
        <f t="shared" si="7"/>
        <v>0</v>
      </c>
      <c r="T50" s="24">
        <f t="shared" si="7"/>
        <v>0</v>
      </c>
    </row>
    <row r="51" spans="2:20" x14ac:dyDescent="0.35">
      <c r="B51" s="42"/>
      <c r="C51" s="45"/>
      <c r="D51" s="45"/>
      <c r="E51" s="45"/>
      <c r="F51" s="45"/>
      <c r="G51" s="25" t="s">
        <v>15</v>
      </c>
      <c r="H51" s="24">
        <f>IF(E48+H49-H48&lt;0,H48+F48-E48-H49,0)</f>
        <v>0</v>
      </c>
      <c r="I51" s="24">
        <f>IF(H50+I49-I48&lt;0,I48-I49-H50,0)</f>
        <v>280</v>
      </c>
      <c r="J51" s="24">
        <f t="shared" ref="J51:T51" si="8">IF(I50+J49-J48&lt;0,J48-J49-I50,0)</f>
        <v>0</v>
      </c>
      <c r="K51" s="24">
        <f t="shared" si="8"/>
        <v>0</v>
      </c>
      <c r="L51" s="24">
        <f t="shared" si="8"/>
        <v>375</v>
      </c>
      <c r="M51" s="24">
        <f t="shared" si="8"/>
        <v>0</v>
      </c>
      <c r="N51" s="24">
        <f t="shared" si="8"/>
        <v>0</v>
      </c>
      <c r="O51" s="24">
        <f t="shared" si="8"/>
        <v>0</v>
      </c>
      <c r="P51" s="24">
        <f t="shared" si="8"/>
        <v>300</v>
      </c>
      <c r="Q51" s="24">
        <f t="shared" si="8"/>
        <v>0</v>
      </c>
      <c r="R51" s="24">
        <f t="shared" si="8"/>
        <v>0</v>
      </c>
      <c r="S51" s="24">
        <f t="shared" si="8"/>
        <v>0</v>
      </c>
      <c r="T51" s="24">
        <f t="shared" si="8"/>
        <v>0</v>
      </c>
    </row>
    <row r="52" spans="2:20" x14ac:dyDescent="0.35">
      <c r="B52" s="42"/>
      <c r="C52" s="45"/>
      <c r="D52" s="45"/>
      <c r="E52" s="45"/>
      <c r="F52" s="45"/>
      <c r="G52" s="25" t="s">
        <v>18</v>
      </c>
      <c r="H52" s="3"/>
      <c r="I52" s="3">
        <v>280</v>
      </c>
      <c r="J52" s="3"/>
      <c r="K52" s="3"/>
      <c r="L52" s="3">
        <v>375</v>
      </c>
      <c r="M52" s="3"/>
      <c r="N52" s="3"/>
      <c r="O52" s="3"/>
      <c r="P52" s="3">
        <v>300</v>
      </c>
      <c r="Q52" s="3"/>
      <c r="R52" s="3"/>
      <c r="S52" s="3"/>
      <c r="T52" s="4"/>
    </row>
    <row r="53" spans="2:20" x14ac:dyDescent="0.35">
      <c r="B53" s="43"/>
      <c r="C53" s="46"/>
      <c r="D53" s="46"/>
      <c r="E53" s="46"/>
      <c r="F53" s="46"/>
      <c r="G53" s="26" t="s">
        <v>19</v>
      </c>
      <c r="H53" s="5"/>
      <c r="I53" s="5"/>
      <c r="J53" s="5">
        <v>375</v>
      </c>
      <c r="K53" s="5"/>
      <c r="L53" s="5"/>
      <c r="M53" s="5"/>
      <c r="N53" s="5">
        <v>300</v>
      </c>
      <c r="O53" s="5"/>
      <c r="P53" s="5"/>
      <c r="Q53" s="5"/>
      <c r="R53" s="5"/>
      <c r="S53" s="5"/>
      <c r="T53" s="6"/>
    </row>
    <row r="54" spans="2:20" x14ac:dyDescent="0.35">
      <c r="B54" s="41" t="s">
        <v>33</v>
      </c>
      <c r="C54" s="81" t="s">
        <v>34</v>
      </c>
      <c r="D54" s="44">
        <v>1</v>
      </c>
      <c r="E54" s="44">
        <v>20</v>
      </c>
      <c r="F54" s="44">
        <f>F18</f>
        <v>0</v>
      </c>
      <c r="G54" s="23" t="s">
        <v>12</v>
      </c>
      <c r="H54" s="1">
        <f>H41+(2*H47)+(2*H53)</f>
        <v>180</v>
      </c>
      <c r="I54" s="1">
        <f t="shared" ref="I54:T54" si="9">I41+(2*I47)+(2*I53)</f>
        <v>0</v>
      </c>
      <c r="J54" s="1">
        <f t="shared" si="9"/>
        <v>1000</v>
      </c>
      <c r="K54" s="1">
        <f t="shared" si="9"/>
        <v>250</v>
      </c>
      <c r="L54" s="1">
        <f t="shared" si="9"/>
        <v>0</v>
      </c>
      <c r="M54" s="1">
        <f t="shared" si="9"/>
        <v>0</v>
      </c>
      <c r="N54" s="1">
        <f t="shared" si="9"/>
        <v>800</v>
      </c>
      <c r="O54" s="1">
        <f t="shared" si="9"/>
        <v>200</v>
      </c>
      <c r="P54" s="1">
        <f t="shared" si="9"/>
        <v>0</v>
      </c>
      <c r="Q54" s="1">
        <f t="shared" si="9"/>
        <v>0</v>
      </c>
      <c r="R54" s="1">
        <f t="shared" si="9"/>
        <v>0</v>
      </c>
      <c r="S54" s="1">
        <f t="shared" si="9"/>
        <v>0</v>
      </c>
      <c r="T54" s="1">
        <f t="shared" si="9"/>
        <v>0</v>
      </c>
    </row>
    <row r="55" spans="2:20" x14ac:dyDescent="0.35">
      <c r="B55" s="42"/>
      <c r="C55" s="45"/>
      <c r="D55" s="45"/>
      <c r="E55" s="45"/>
      <c r="F55" s="45"/>
      <c r="G55" s="24" t="s">
        <v>13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</row>
    <row r="56" spans="2:20" x14ac:dyDescent="0.35">
      <c r="B56" s="42"/>
      <c r="C56" s="45"/>
      <c r="D56" s="45"/>
      <c r="E56" s="45"/>
      <c r="F56" s="45"/>
      <c r="G56" s="24" t="s">
        <v>14</v>
      </c>
      <c r="H56" s="24">
        <f>IF(E54+H55&lt;H54,$F54,E54+H55-H54)</f>
        <v>0</v>
      </c>
      <c r="I56" s="24">
        <f>IF(H55+I54-I53&lt;0,I53-I54-H55,0)</f>
        <v>0</v>
      </c>
      <c r="J56" s="24">
        <f t="shared" ref="J56:T56" si="10">IF(I55+J54-J53&lt;0,J53-J54-I55,0)</f>
        <v>0</v>
      </c>
      <c r="K56" s="24">
        <f t="shared" si="10"/>
        <v>0</v>
      </c>
      <c r="L56" s="24">
        <f t="shared" si="10"/>
        <v>0</v>
      </c>
      <c r="M56" s="24">
        <f t="shared" si="10"/>
        <v>0</v>
      </c>
      <c r="N56" s="24">
        <f t="shared" si="10"/>
        <v>0</v>
      </c>
      <c r="O56" s="24">
        <f t="shared" si="10"/>
        <v>0</v>
      </c>
      <c r="P56" s="24">
        <f t="shared" si="10"/>
        <v>0</v>
      </c>
      <c r="Q56" s="24">
        <f t="shared" si="10"/>
        <v>0</v>
      </c>
      <c r="R56" s="24">
        <f t="shared" si="10"/>
        <v>0</v>
      </c>
      <c r="S56" s="24">
        <f t="shared" si="10"/>
        <v>0</v>
      </c>
      <c r="T56" s="24">
        <f t="shared" si="10"/>
        <v>0</v>
      </c>
    </row>
    <row r="57" spans="2:20" x14ac:dyDescent="0.35">
      <c r="B57" s="42"/>
      <c r="C57" s="45"/>
      <c r="D57" s="45"/>
      <c r="E57" s="45"/>
      <c r="F57" s="45"/>
      <c r="G57" s="25" t="s">
        <v>15</v>
      </c>
      <c r="H57" s="24">
        <f>IF(E54+H55-H54&lt;0,H54+F54-E54-H55,0)</f>
        <v>160</v>
      </c>
      <c r="I57" s="24">
        <f>IF(H56+I55-I54&lt;0,I54-I55-H56,0)</f>
        <v>0</v>
      </c>
      <c r="J57" s="24">
        <f t="shared" ref="J57:T57" si="11">IF(I56+J55-J54&lt;0,J54-J55-I56,0)</f>
        <v>1000</v>
      </c>
      <c r="K57" s="24">
        <f t="shared" si="11"/>
        <v>250</v>
      </c>
      <c r="L57" s="24">
        <f t="shared" si="11"/>
        <v>0</v>
      </c>
      <c r="M57" s="24">
        <f t="shared" si="11"/>
        <v>0</v>
      </c>
      <c r="N57" s="24">
        <f t="shared" si="11"/>
        <v>800</v>
      </c>
      <c r="O57" s="24">
        <f t="shared" si="11"/>
        <v>200</v>
      </c>
      <c r="P57" s="24">
        <f t="shared" si="11"/>
        <v>0</v>
      </c>
      <c r="Q57" s="24">
        <f t="shared" si="11"/>
        <v>0</v>
      </c>
      <c r="R57" s="24">
        <f t="shared" si="11"/>
        <v>0</v>
      </c>
      <c r="S57" s="24">
        <f t="shared" si="11"/>
        <v>0</v>
      </c>
      <c r="T57" s="24">
        <f t="shared" si="11"/>
        <v>0</v>
      </c>
    </row>
    <row r="58" spans="2:20" x14ac:dyDescent="0.35">
      <c r="B58" s="42"/>
      <c r="C58" s="45"/>
      <c r="D58" s="45"/>
      <c r="E58" s="45"/>
      <c r="F58" s="45"/>
      <c r="G58" s="25" t="s">
        <v>18</v>
      </c>
      <c r="H58" s="3">
        <v>160</v>
      </c>
      <c r="I58" s="3"/>
      <c r="J58" s="3">
        <v>1000</v>
      </c>
      <c r="K58" s="3">
        <v>250</v>
      </c>
      <c r="L58" s="3"/>
      <c r="M58" s="3"/>
      <c r="N58" s="3">
        <v>800</v>
      </c>
      <c r="O58" s="16">
        <v>200</v>
      </c>
      <c r="P58" s="3"/>
      <c r="Q58" s="3"/>
      <c r="R58" s="3"/>
      <c r="S58" s="3"/>
      <c r="T58" s="4"/>
    </row>
    <row r="59" spans="2:20" x14ac:dyDescent="0.35">
      <c r="B59" s="43"/>
      <c r="C59" s="46"/>
      <c r="D59" s="46"/>
      <c r="E59" s="46"/>
      <c r="F59" s="46"/>
      <c r="G59" s="26" t="s">
        <v>19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6"/>
    </row>
    <row r="60" spans="2:20" x14ac:dyDescent="0.35">
      <c r="B60" s="41" t="s">
        <v>35</v>
      </c>
      <c r="C60" s="81" t="s">
        <v>36</v>
      </c>
      <c r="D60" s="44">
        <v>1</v>
      </c>
      <c r="E60" s="44">
        <v>20</v>
      </c>
      <c r="F60" s="44">
        <f>F19</f>
        <v>0</v>
      </c>
      <c r="G60" s="23" t="s">
        <v>12</v>
      </c>
      <c r="H60" s="1">
        <f>(3*H41)+(2*H53)</f>
        <v>540</v>
      </c>
      <c r="I60" s="1">
        <f t="shared" ref="I60:T60" si="12">(3*I41)+(2*I53)</f>
        <v>0</v>
      </c>
      <c r="J60" s="1">
        <f t="shared" si="12"/>
        <v>750</v>
      </c>
      <c r="K60" s="1">
        <f t="shared" si="12"/>
        <v>750</v>
      </c>
      <c r="L60" s="1">
        <f t="shared" si="12"/>
        <v>0</v>
      </c>
      <c r="M60" s="1">
        <f t="shared" si="12"/>
        <v>0</v>
      </c>
      <c r="N60" s="1">
        <f t="shared" si="12"/>
        <v>600</v>
      </c>
      <c r="O60" s="1">
        <f t="shared" si="12"/>
        <v>600</v>
      </c>
      <c r="P60" s="1">
        <f t="shared" si="12"/>
        <v>0</v>
      </c>
      <c r="Q60" s="1">
        <f t="shared" si="12"/>
        <v>0</v>
      </c>
      <c r="R60" s="1">
        <f t="shared" si="12"/>
        <v>0</v>
      </c>
      <c r="S60" s="1">
        <f t="shared" si="12"/>
        <v>0</v>
      </c>
      <c r="T60" s="1">
        <f t="shared" si="12"/>
        <v>0</v>
      </c>
    </row>
    <row r="61" spans="2:20" x14ac:dyDescent="0.35">
      <c r="B61" s="42"/>
      <c r="C61" s="45"/>
      <c r="D61" s="45"/>
      <c r="E61" s="45"/>
      <c r="F61" s="45"/>
      <c r="G61" s="24" t="s">
        <v>13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</row>
    <row r="62" spans="2:20" x14ac:dyDescent="0.35">
      <c r="B62" s="42"/>
      <c r="C62" s="45"/>
      <c r="D62" s="45"/>
      <c r="E62" s="45"/>
      <c r="F62" s="45"/>
      <c r="G62" s="24" t="s">
        <v>14</v>
      </c>
      <c r="H62" s="24">
        <f>IF(E60+H61&lt;H60,$F60,E60+H61-H60)</f>
        <v>0</v>
      </c>
      <c r="I62" s="24">
        <f>IF(H61+I60-I59&lt;0,I59-I60-H61,0)</f>
        <v>0</v>
      </c>
      <c r="J62" s="24">
        <f t="shared" ref="J62:T62" si="13">IF(I61+J60-J59&lt;0,J59-J60-I61,0)</f>
        <v>0</v>
      </c>
      <c r="K62" s="24">
        <f t="shared" si="13"/>
        <v>0</v>
      </c>
      <c r="L62" s="24">
        <f t="shared" si="13"/>
        <v>0</v>
      </c>
      <c r="M62" s="24">
        <f t="shared" si="13"/>
        <v>0</v>
      </c>
      <c r="N62" s="24">
        <f t="shared" si="13"/>
        <v>0</v>
      </c>
      <c r="O62" s="24">
        <f t="shared" si="13"/>
        <v>0</v>
      </c>
      <c r="P62" s="24">
        <f t="shared" si="13"/>
        <v>0</v>
      </c>
      <c r="Q62" s="24">
        <f t="shared" si="13"/>
        <v>0</v>
      </c>
      <c r="R62" s="24">
        <f t="shared" si="13"/>
        <v>0</v>
      </c>
      <c r="S62" s="24">
        <f t="shared" si="13"/>
        <v>0</v>
      </c>
      <c r="T62" s="24">
        <f t="shared" si="13"/>
        <v>0</v>
      </c>
    </row>
    <row r="63" spans="2:20" x14ac:dyDescent="0.35">
      <c r="B63" s="42"/>
      <c r="C63" s="45"/>
      <c r="D63" s="45"/>
      <c r="E63" s="45"/>
      <c r="F63" s="45"/>
      <c r="G63" s="25" t="s">
        <v>15</v>
      </c>
      <c r="H63" s="24">
        <f>IF(E60+H61-H60&lt;0,H60+F60-E60-H61,0)</f>
        <v>520</v>
      </c>
      <c r="I63" s="24">
        <f>IF(H62+I61-I60&lt;0,I60-I61-H62,0)</f>
        <v>0</v>
      </c>
      <c r="J63" s="24">
        <f t="shared" ref="J63:T63" si="14">IF(I62+J61-J60&lt;0,J60-J61-I62,0)</f>
        <v>750</v>
      </c>
      <c r="K63" s="24">
        <f t="shared" si="14"/>
        <v>750</v>
      </c>
      <c r="L63" s="24">
        <f t="shared" si="14"/>
        <v>0</v>
      </c>
      <c r="M63" s="24">
        <f t="shared" si="14"/>
        <v>0</v>
      </c>
      <c r="N63" s="24">
        <f t="shared" si="14"/>
        <v>600</v>
      </c>
      <c r="O63" s="24">
        <f t="shared" si="14"/>
        <v>600</v>
      </c>
      <c r="P63" s="24">
        <f t="shared" si="14"/>
        <v>0</v>
      </c>
      <c r="Q63" s="24">
        <f t="shared" si="14"/>
        <v>0</v>
      </c>
      <c r="R63" s="24">
        <f t="shared" si="14"/>
        <v>0</v>
      </c>
      <c r="S63" s="24">
        <f t="shared" si="14"/>
        <v>0</v>
      </c>
      <c r="T63" s="24">
        <f t="shared" si="14"/>
        <v>0</v>
      </c>
    </row>
    <row r="64" spans="2:20" x14ac:dyDescent="0.35">
      <c r="B64" s="42"/>
      <c r="C64" s="45"/>
      <c r="D64" s="45"/>
      <c r="E64" s="45"/>
      <c r="F64" s="45"/>
      <c r="G64" s="25" t="s">
        <v>18</v>
      </c>
      <c r="H64" s="3">
        <v>520</v>
      </c>
      <c r="I64" s="3"/>
      <c r="J64" s="3">
        <v>750</v>
      </c>
      <c r="K64" s="3">
        <v>750</v>
      </c>
      <c r="L64" s="3"/>
      <c r="M64" s="3"/>
      <c r="N64" s="3">
        <v>600</v>
      </c>
      <c r="O64" s="16">
        <v>600</v>
      </c>
      <c r="P64" s="3"/>
      <c r="Q64" s="3"/>
      <c r="R64" s="3"/>
      <c r="S64" s="3"/>
      <c r="T64" s="4"/>
    </row>
    <row r="65" spans="2:20" x14ac:dyDescent="0.35">
      <c r="B65" s="43"/>
      <c r="C65" s="46"/>
      <c r="D65" s="46"/>
      <c r="E65" s="46"/>
      <c r="F65" s="46"/>
      <c r="G65" s="26" t="s">
        <v>19</v>
      </c>
      <c r="H65" s="5"/>
      <c r="I65" s="5">
        <v>750</v>
      </c>
      <c r="J65" s="5">
        <v>750</v>
      </c>
      <c r="K65" s="5"/>
      <c r="L65" s="5"/>
      <c r="M65" s="5">
        <v>600</v>
      </c>
      <c r="N65" s="5">
        <v>600</v>
      </c>
      <c r="O65" s="5"/>
      <c r="P65" s="5"/>
      <c r="Q65" s="5"/>
      <c r="R65" s="5"/>
      <c r="S65" s="5"/>
      <c r="T65" s="6"/>
    </row>
    <row r="66" spans="2:20" x14ac:dyDescent="0.35">
      <c r="B66" s="41" t="s">
        <v>37</v>
      </c>
      <c r="C66" s="44" t="s">
        <v>38</v>
      </c>
      <c r="D66" s="44">
        <v>3</v>
      </c>
      <c r="E66" s="44">
        <v>20</v>
      </c>
      <c r="F66" s="44">
        <f>F20</f>
        <v>0</v>
      </c>
      <c r="G66" s="23" t="s">
        <v>12</v>
      </c>
      <c r="H66" s="1">
        <f>3*H47</f>
        <v>0</v>
      </c>
      <c r="I66" s="1">
        <f t="shared" ref="I66:T66" si="15">3*I47</f>
        <v>0</v>
      </c>
      <c r="J66" s="1">
        <f t="shared" si="15"/>
        <v>375</v>
      </c>
      <c r="K66" s="1">
        <f t="shared" si="15"/>
        <v>0</v>
      </c>
      <c r="L66" s="1">
        <f t="shared" si="15"/>
        <v>0</v>
      </c>
      <c r="M66" s="1">
        <f t="shared" si="15"/>
        <v>0</v>
      </c>
      <c r="N66" s="1">
        <f t="shared" si="15"/>
        <v>300</v>
      </c>
      <c r="O66" s="1">
        <f t="shared" si="15"/>
        <v>0</v>
      </c>
      <c r="P66" s="1">
        <f t="shared" si="15"/>
        <v>0</v>
      </c>
      <c r="Q66" s="1">
        <f t="shared" si="15"/>
        <v>0</v>
      </c>
      <c r="R66" s="1">
        <f t="shared" si="15"/>
        <v>0</v>
      </c>
      <c r="S66" s="1">
        <f t="shared" si="15"/>
        <v>0</v>
      </c>
      <c r="T66" s="1">
        <f t="shared" si="15"/>
        <v>0</v>
      </c>
    </row>
    <row r="67" spans="2:20" x14ac:dyDescent="0.35">
      <c r="B67" s="42"/>
      <c r="C67" s="45"/>
      <c r="D67" s="45"/>
      <c r="E67" s="45"/>
      <c r="F67" s="45"/>
      <c r="G67" s="24" t="s">
        <v>13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</row>
    <row r="68" spans="2:20" x14ac:dyDescent="0.35">
      <c r="B68" s="42"/>
      <c r="C68" s="45"/>
      <c r="D68" s="45"/>
      <c r="E68" s="45"/>
      <c r="F68" s="45"/>
      <c r="G68" s="24" t="s">
        <v>14</v>
      </c>
      <c r="H68" s="24">
        <f>IF(E66+H67&lt;H66,$F66,E66+H67-H66)</f>
        <v>20</v>
      </c>
      <c r="I68" s="24">
        <f>IF(H68+I67&lt;I66,$F66,H68+I67-I66)</f>
        <v>20</v>
      </c>
      <c r="J68" s="24">
        <f t="shared" ref="J68:T68" si="16">IF(I68+J67&lt;J66,$F66,I68+J67-J66)</f>
        <v>0</v>
      </c>
      <c r="K68" s="24">
        <f t="shared" si="16"/>
        <v>0</v>
      </c>
      <c r="L68" s="24">
        <f t="shared" si="16"/>
        <v>0</v>
      </c>
      <c r="M68" s="24">
        <f t="shared" si="16"/>
        <v>0</v>
      </c>
      <c r="N68" s="24">
        <f t="shared" si="16"/>
        <v>0</v>
      </c>
      <c r="O68" s="24">
        <f t="shared" si="16"/>
        <v>0</v>
      </c>
      <c r="P68" s="24">
        <f t="shared" si="16"/>
        <v>0</v>
      </c>
      <c r="Q68" s="24">
        <f t="shared" si="16"/>
        <v>0</v>
      </c>
      <c r="R68" s="24">
        <f t="shared" si="16"/>
        <v>0</v>
      </c>
      <c r="S68" s="24">
        <f t="shared" si="16"/>
        <v>0</v>
      </c>
      <c r="T68" s="24">
        <f t="shared" si="16"/>
        <v>0</v>
      </c>
    </row>
    <row r="69" spans="2:20" x14ac:dyDescent="0.35">
      <c r="B69" s="42"/>
      <c r="C69" s="45"/>
      <c r="D69" s="45"/>
      <c r="E69" s="45"/>
      <c r="F69" s="45"/>
      <c r="G69" s="25" t="s">
        <v>15</v>
      </c>
      <c r="H69" s="24">
        <f>IF(E66+H67-H66&lt;0,H66+F66-E66-H67,0)</f>
        <v>0</v>
      </c>
      <c r="I69" s="24">
        <f>IF(H68+I67-I66&lt;0,I66-I67-H68,0)</f>
        <v>0</v>
      </c>
      <c r="J69" s="24">
        <f t="shared" ref="J69:T69" si="17">IF(I68+J67-J66&lt;0,J66-J67-I68,0)</f>
        <v>355</v>
      </c>
      <c r="K69" s="24">
        <f t="shared" si="17"/>
        <v>0</v>
      </c>
      <c r="L69" s="24">
        <f t="shared" si="17"/>
        <v>0</v>
      </c>
      <c r="M69" s="24">
        <f t="shared" si="17"/>
        <v>0</v>
      </c>
      <c r="N69" s="24">
        <f t="shared" si="17"/>
        <v>300</v>
      </c>
      <c r="O69" s="24">
        <f t="shared" si="17"/>
        <v>0</v>
      </c>
      <c r="P69" s="24">
        <f t="shared" si="17"/>
        <v>0</v>
      </c>
      <c r="Q69" s="24">
        <f t="shared" si="17"/>
        <v>0</v>
      </c>
      <c r="R69" s="24">
        <f t="shared" si="17"/>
        <v>0</v>
      </c>
      <c r="S69" s="24">
        <f t="shared" si="17"/>
        <v>0</v>
      </c>
      <c r="T69" s="24">
        <f t="shared" si="17"/>
        <v>0</v>
      </c>
    </row>
    <row r="70" spans="2:20" x14ac:dyDescent="0.35">
      <c r="B70" s="42"/>
      <c r="C70" s="45"/>
      <c r="D70" s="45"/>
      <c r="E70" s="45"/>
      <c r="F70" s="45"/>
      <c r="G70" s="25" t="s">
        <v>18</v>
      </c>
      <c r="H70" s="3"/>
      <c r="I70" s="3"/>
      <c r="J70" s="3">
        <v>355</v>
      </c>
      <c r="K70" s="3"/>
      <c r="L70" s="3"/>
      <c r="M70" s="3"/>
      <c r="N70" s="3">
        <v>300</v>
      </c>
      <c r="O70" s="3"/>
      <c r="P70" s="3"/>
      <c r="Q70" s="3"/>
      <c r="R70" s="3"/>
      <c r="S70" s="3"/>
      <c r="T70" s="4"/>
    </row>
    <row r="71" spans="2:20" x14ac:dyDescent="0.35">
      <c r="B71" s="43"/>
      <c r="C71" s="46"/>
      <c r="D71" s="46"/>
      <c r="E71" s="46"/>
      <c r="F71" s="46"/>
      <c r="G71" s="26" t="s">
        <v>19</v>
      </c>
      <c r="H71" s="5"/>
      <c r="I71" s="5"/>
      <c r="J71" s="5"/>
      <c r="K71" s="5">
        <v>300</v>
      </c>
      <c r="L71" s="5"/>
      <c r="M71" s="5"/>
      <c r="N71" s="5"/>
      <c r="O71" s="5"/>
      <c r="P71" s="5"/>
      <c r="Q71" s="5"/>
      <c r="R71" s="5"/>
      <c r="S71" s="5"/>
      <c r="T71" s="6"/>
    </row>
  </sheetData>
  <mergeCells count="59">
    <mergeCell ref="N1:T2"/>
    <mergeCell ref="B1:M1"/>
    <mergeCell ref="B2:M2"/>
    <mergeCell ref="E4:H4"/>
    <mergeCell ref="B11:T11"/>
    <mergeCell ref="B12:B13"/>
    <mergeCell ref="C12:C13"/>
    <mergeCell ref="D12:D13"/>
    <mergeCell ref="E12:E13"/>
    <mergeCell ref="F12:F13"/>
    <mergeCell ref="G12:G13"/>
    <mergeCell ref="H12:H13"/>
    <mergeCell ref="M12:M13"/>
    <mergeCell ref="N12:T12"/>
    <mergeCell ref="F6:F9"/>
    <mergeCell ref="E6:E9"/>
    <mergeCell ref="B27:T27"/>
    <mergeCell ref="B28:B29"/>
    <mergeCell ref="C28:C29"/>
    <mergeCell ref="D28:D29"/>
    <mergeCell ref="E28:E29"/>
    <mergeCell ref="F28:F29"/>
    <mergeCell ref="G28:G29"/>
    <mergeCell ref="H28:T28"/>
    <mergeCell ref="B36:B41"/>
    <mergeCell ref="C36:C41"/>
    <mergeCell ref="D36:D41"/>
    <mergeCell ref="E36:E41"/>
    <mergeCell ref="F36:F41"/>
    <mergeCell ref="B30:B35"/>
    <mergeCell ref="C30:C35"/>
    <mergeCell ref="D30:D35"/>
    <mergeCell ref="E30:E35"/>
    <mergeCell ref="F30:F35"/>
    <mergeCell ref="F60:F65"/>
    <mergeCell ref="B42:B47"/>
    <mergeCell ref="C42:C47"/>
    <mergeCell ref="D42:D47"/>
    <mergeCell ref="E42:E47"/>
    <mergeCell ref="F42:F47"/>
    <mergeCell ref="B48:B53"/>
    <mergeCell ref="C48:C53"/>
    <mergeCell ref="D48:D53"/>
    <mergeCell ref="E48:E53"/>
    <mergeCell ref="F48:F53"/>
    <mergeCell ref="B54:B59"/>
    <mergeCell ref="C54:C59"/>
    <mergeCell ref="D54:D59"/>
    <mergeCell ref="E54:E59"/>
    <mergeCell ref="F54:F59"/>
    <mergeCell ref="F66:F71"/>
    <mergeCell ref="B60:B65"/>
    <mergeCell ref="C60:C65"/>
    <mergeCell ref="D60:D65"/>
    <mergeCell ref="E60:E65"/>
    <mergeCell ref="B66:B71"/>
    <mergeCell ref="C66:C71"/>
    <mergeCell ref="D66:D71"/>
    <mergeCell ref="E66:E71"/>
  </mergeCells>
  <dataValidations disablePrompts="1" count="2">
    <dataValidation type="list" allowBlank="1" showInputMessage="1" showErrorMessage="1" sqref="G14:G25" xr:uid="{00000000-0002-0000-0000-000000000000}">
      <formula1>$C$14:$C$25</formula1>
    </dataValidation>
    <dataValidation type="list" allowBlank="1" showInputMessage="1" showErrorMessage="1" sqref="G26" xr:uid="{00000000-0002-0000-0000-000001000000}">
      <formula1>$C$14:$C$26</formula1>
    </dataValidation>
  </dataValidation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MRP LXL</vt:lpstr>
      <vt:lpstr>'Plantilla MRP LXL'!Área_de_impresión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MRP</cp:keywords>
  <cp:lastModifiedBy>Juanjo Goitia</cp:lastModifiedBy>
  <dcterms:created xsi:type="dcterms:W3CDTF">2017-03-15T18:20:43Z</dcterms:created>
  <dcterms:modified xsi:type="dcterms:W3CDTF">2022-02-17T18:48:36Z</dcterms:modified>
</cp:coreProperties>
</file>