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Box Sync\Curso 2021-2022\PROGRAMACIÓN DE LA PRODUCCIÓN\Ejercicios\Ejercicios XR\"/>
    </mc:Choice>
  </mc:AlternateContent>
  <xr:revisionPtr revIDLastSave="0" documentId="13_ncr:1_{C3F4E217-F590-4B37-B366-61FAB3BF3B80}" xr6:coauthVersionLast="47" xr6:coauthVersionMax="47" xr10:uidLastSave="{00000000-0000-0000-0000-000000000000}"/>
  <bookViews>
    <workbookView xWindow="-110" yWindow="-110" windowWidth="19420" windowHeight="10420" xr2:uid="{96EA206F-C9C3-4B59-A8E7-B247E8E12D35}"/>
  </bookViews>
  <sheets>
    <sheet name="Hoja1" sheetId="1" r:id="rId1"/>
    <sheet name="Gráfico X" sheetId="6" r:id="rId2"/>
    <sheet name="Gráfico R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" i="1"/>
  <c r="G19" i="1" l="1"/>
  <c r="H9" i="1" s="1"/>
  <c r="K19" i="1"/>
  <c r="N5" i="1" s="1"/>
  <c r="M12" i="1"/>
  <c r="L15" i="1"/>
  <c r="M7" i="1"/>
  <c r="N11" i="1"/>
  <c r="N7" i="1"/>
  <c r="L6" i="1"/>
  <c r="M18" i="1"/>
  <c r="M6" i="1"/>
  <c r="N10" i="1"/>
  <c r="L11" i="1"/>
  <c r="L17" i="1"/>
  <c r="L5" i="1"/>
  <c r="M17" i="1"/>
  <c r="M13" i="1"/>
  <c r="N17" i="1"/>
  <c r="N13" i="1"/>
  <c r="M5" i="1" l="1"/>
  <c r="L13" i="1"/>
  <c r="N18" i="1"/>
  <c r="L10" i="1"/>
  <c r="M15" i="1"/>
  <c r="M4" i="1"/>
  <c r="N12" i="1"/>
  <c r="N9" i="1"/>
  <c r="M9" i="1"/>
  <c r="L9" i="1"/>
  <c r="N6" i="1"/>
  <c r="M10" i="1"/>
  <c r="L18" i="1"/>
  <c r="M11" i="1"/>
  <c r="N4" i="1"/>
  <c r="L16" i="1"/>
  <c r="I4" i="1"/>
  <c r="N8" i="1"/>
  <c r="M8" i="1"/>
  <c r="L8" i="1"/>
  <c r="I12" i="1"/>
  <c r="N14" i="1"/>
  <c r="M14" i="1"/>
  <c r="L14" i="1"/>
  <c r="N15" i="1"/>
  <c r="L7" i="1"/>
  <c r="N16" i="1"/>
  <c r="M16" i="1"/>
  <c r="L4" i="1"/>
  <c r="I8" i="1"/>
  <c r="J4" i="1"/>
  <c r="H4" i="1"/>
  <c r="H12" i="1"/>
  <c r="I11" i="1"/>
  <c r="H14" i="1"/>
  <c r="H10" i="1"/>
  <c r="I10" i="1"/>
  <c r="L12" i="1"/>
  <c r="I16" i="1"/>
  <c r="J16" i="1"/>
  <c r="J15" i="1"/>
  <c r="I6" i="1"/>
  <c r="J10" i="1"/>
  <c r="H16" i="1"/>
  <c r="I7" i="1"/>
  <c r="H17" i="1"/>
  <c r="J12" i="1"/>
  <c r="H15" i="1"/>
  <c r="J7" i="1"/>
  <c r="H6" i="1"/>
  <c r="J18" i="1"/>
  <c r="H8" i="1"/>
  <c r="H13" i="1"/>
  <c r="J8" i="1"/>
  <c r="H7" i="1"/>
  <c r="H18" i="1"/>
  <c r="I14" i="1"/>
  <c r="J14" i="1"/>
  <c r="H11" i="1"/>
  <c r="I5" i="1"/>
  <c r="I13" i="1"/>
  <c r="I18" i="1"/>
  <c r="J6" i="1"/>
  <c r="J11" i="1"/>
  <c r="J9" i="1"/>
  <c r="H5" i="1"/>
  <c r="I17" i="1"/>
  <c r="J5" i="1"/>
  <c r="J17" i="1"/>
  <c r="I15" i="1"/>
  <c r="I9" i="1"/>
  <c r="J13" i="1"/>
</calcChain>
</file>

<file path=xl/sharedStrings.xml><?xml version="1.0" encoding="utf-8"?>
<sst xmlns="http://schemas.openxmlformats.org/spreadsheetml/2006/main" count="15" uniqueCount="12">
  <si>
    <t>N Muestra</t>
  </si>
  <si>
    <t>Muestras</t>
  </si>
  <si>
    <t>X</t>
  </si>
  <si>
    <t>Línea central</t>
  </si>
  <si>
    <t>LCS</t>
  </si>
  <si>
    <t>LCI</t>
  </si>
  <si>
    <t>MEDIAS</t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</si>
  <si>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</si>
  <si>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t>RANGOS</t>
  </si>
  <si>
    <t>R</t>
  </si>
  <si>
    <r>
      <t>D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=</t>
    </r>
  </si>
  <si>
    <r>
      <t>D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</si>
</sst>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3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Hoja1!$G$2:$G$3</c:f>
              <c:strCache>
                <c:ptCount val="2"/>
                <c:pt idx="0">
                  <c:v>MEDIAS</c:v>
                </c:pt>
                <c:pt idx="1">
                  <c:v>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Hoja1!$G$4:$G$18</c:f>
              <c:numCache>
                <c:formatCode>0.00</c:formatCode>
                <c:ptCount val="15"/>
                <c:pt idx="0">
                  <c:v>4.9924999999999997</c:v>
                </c:pt>
                <c:pt idx="1">
                  <c:v>4.9625000000000004</c:v>
                </c:pt>
                <c:pt idx="2">
                  <c:v>4.9924999999999997</c:v>
                </c:pt>
                <c:pt idx="3">
                  <c:v>5.0024999999999995</c:v>
                </c:pt>
                <c:pt idx="4">
                  <c:v>4.9300000000000006</c:v>
                </c:pt>
                <c:pt idx="5">
                  <c:v>5.0199999999999996</c:v>
                </c:pt>
                <c:pt idx="6">
                  <c:v>5.0774999999999997</c:v>
                </c:pt>
                <c:pt idx="7">
                  <c:v>5.05</c:v>
                </c:pt>
                <c:pt idx="8">
                  <c:v>5.0299999999999994</c:v>
                </c:pt>
                <c:pt idx="9">
                  <c:v>4.9850000000000003</c:v>
                </c:pt>
                <c:pt idx="10">
                  <c:v>4.8499999999999996</c:v>
                </c:pt>
                <c:pt idx="11">
                  <c:v>4.9800000000000004</c:v>
                </c:pt>
                <c:pt idx="12">
                  <c:v>5.0425000000000004</c:v>
                </c:pt>
                <c:pt idx="13">
                  <c:v>4.9424999999999999</c:v>
                </c:pt>
                <c:pt idx="14">
                  <c:v>4.9824999999999999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D-4034-B6E4-14D3B7D82B82}"/>
            </c:ext>
          </c:extLst>
        </c:ser>
        <c:ser>
          <c:idx val="1"/>
          <c:order val="1"/>
          <c:tx>
            <c:strRef>
              <c:f>Hoja1!$H$2:$H$3</c:f>
              <c:strCache>
                <c:ptCount val="2"/>
                <c:pt idx="0">
                  <c:v>MEDIAS</c:v>
                </c:pt>
                <c:pt idx="1">
                  <c:v>Línea 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Hoja1!$H$4:$H$18</c:f>
              <c:numCache>
                <c:formatCode>0.00</c:formatCode>
                <c:ptCount val="15"/>
                <c:pt idx="0">
                  <c:v>4.9893333333333336</c:v>
                </c:pt>
                <c:pt idx="1">
                  <c:v>4.9893333333333336</c:v>
                </c:pt>
                <c:pt idx="2">
                  <c:v>4.9893333333333336</c:v>
                </c:pt>
                <c:pt idx="3">
                  <c:v>4.9893333333333336</c:v>
                </c:pt>
                <c:pt idx="4">
                  <c:v>4.9893333333333336</c:v>
                </c:pt>
                <c:pt idx="5">
                  <c:v>4.9893333333333336</c:v>
                </c:pt>
                <c:pt idx="6">
                  <c:v>4.9893333333333336</c:v>
                </c:pt>
                <c:pt idx="7">
                  <c:v>4.9893333333333336</c:v>
                </c:pt>
                <c:pt idx="8">
                  <c:v>4.9893333333333336</c:v>
                </c:pt>
                <c:pt idx="9">
                  <c:v>4.9893333333333336</c:v>
                </c:pt>
                <c:pt idx="10">
                  <c:v>4.9893333333333336</c:v>
                </c:pt>
                <c:pt idx="11">
                  <c:v>4.9893333333333336</c:v>
                </c:pt>
                <c:pt idx="12">
                  <c:v>4.9893333333333336</c:v>
                </c:pt>
                <c:pt idx="13">
                  <c:v>4.9893333333333336</c:v>
                </c:pt>
                <c:pt idx="14">
                  <c:v>4.9893333333333336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D-4034-B6E4-14D3B7D82B82}"/>
            </c:ext>
          </c:extLst>
        </c:ser>
        <c:ser>
          <c:idx val="2"/>
          <c:order val="2"/>
          <c:tx>
            <c:strRef>
              <c:f>Hoja1!$I$2:$I$3</c:f>
              <c:strCache>
                <c:ptCount val="2"/>
                <c:pt idx="0">
                  <c:v>MEDIAS</c:v>
                </c:pt>
                <c:pt idx="1">
                  <c:v>LCS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Hoja1!$I$4:$I$18</c:f>
              <c:numCache>
                <c:formatCode>0.00</c:formatCode>
                <c:ptCount val="15"/>
                <c:pt idx="0">
                  <c:v>5.1409653333333338</c:v>
                </c:pt>
                <c:pt idx="1">
                  <c:v>5.1409653333333338</c:v>
                </c:pt>
                <c:pt idx="2">
                  <c:v>5.1409653333333338</c:v>
                </c:pt>
                <c:pt idx="3">
                  <c:v>5.1409653333333338</c:v>
                </c:pt>
                <c:pt idx="4">
                  <c:v>5.1409653333333338</c:v>
                </c:pt>
                <c:pt idx="5">
                  <c:v>5.1409653333333338</c:v>
                </c:pt>
                <c:pt idx="6">
                  <c:v>5.1409653333333338</c:v>
                </c:pt>
                <c:pt idx="7">
                  <c:v>5.1409653333333338</c:v>
                </c:pt>
                <c:pt idx="8">
                  <c:v>5.1409653333333338</c:v>
                </c:pt>
                <c:pt idx="9">
                  <c:v>5.1409653333333338</c:v>
                </c:pt>
                <c:pt idx="10">
                  <c:v>5.1409653333333338</c:v>
                </c:pt>
                <c:pt idx="11">
                  <c:v>5.1409653333333338</c:v>
                </c:pt>
                <c:pt idx="12">
                  <c:v>5.1409653333333338</c:v>
                </c:pt>
                <c:pt idx="13">
                  <c:v>5.1409653333333338</c:v>
                </c:pt>
                <c:pt idx="14">
                  <c:v>5.1409653333333338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ED-4034-B6E4-14D3B7D82B82}"/>
            </c:ext>
          </c:extLst>
        </c:ser>
        <c:ser>
          <c:idx val="3"/>
          <c:order val="3"/>
          <c:tx>
            <c:strRef>
              <c:f>Hoja1!$J$2:$J$3</c:f>
              <c:strCache>
                <c:ptCount val="2"/>
                <c:pt idx="0">
                  <c:v>MEDIAS</c:v>
                </c:pt>
                <c:pt idx="1">
                  <c:v>LCI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Hoja1!$J$4:$J$18</c:f>
              <c:numCache>
                <c:formatCode>0.00</c:formatCode>
                <c:ptCount val="15"/>
                <c:pt idx="0">
                  <c:v>4.8377013333333334</c:v>
                </c:pt>
                <c:pt idx="1">
                  <c:v>4.8377013333333334</c:v>
                </c:pt>
                <c:pt idx="2">
                  <c:v>4.8377013333333334</c:v>
                </c:pt>
                <c:pt idx="3">
                  <c:v>4.8377013333333334</c:v>
                </c:pt>
                <c:pt idx="4">
                  <c:v>4.8377013333333334</c:v>
                </c:pt>
                <c:pt idx="5">
                  <c:v>4.8377013333333334</c:v>
                </c:pt>
                <c:pt idx="6">
                  <c:v>4.8377013333333334</c:v>
                </c:pt>
                <c:pt idx="7">
                  <c:v>4.8377013333333334</c:v>
                </c:pt>
                <c:pt idx="8">
                  <c:v>4.8377013333333334</c:v>
                </c:pt>
                <c:pt idx="9">
                  <c:v>4.8377013333333334</c:v>
                </c:pt>
                <c:pt idx="10">
                  <c:v>4.8377013333333334</c:v>
                </c:pt>
                <c:pt idx="11">
                  <c:v>4.8377013333333334</c:v>
                </c:pt>
                <c:pt idx="12">
                  <c:v>4.8377013333333334</c:v>
                </c:pt>
                <c:pt idx="13">
                  <c:v>4.8377013333333334</c:v>
                </c:pt>
                <c:pt idx="14">
                  <c:v>4.8377013333333334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ED-4034-B6E4-14D3B7D82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436944"/>
        <c:axId val="584436288"/>
      </c:lineChart>
      <c:catAx>
        <c:axId val="584436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4436288"/>
        <c:crosses val="autoZero"/>
        <c:auto val="1"/>
        <c:lblAlgn val="ctr"/>
        <c:lblOffset val="100"/>
        <c:noMultiLvlLbl val="0"/>
      </c:catAx>
      <c:valAx>
        <c:axId val="584436288"/>
        <c:scaling>
          <c:orientation val="minMax"/>
          <c:min val="4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443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Hoja1!$K$2:$K$3</c:f>
              <c:strCache>
                <c:ptCount val="2"/>
                <c:pt idx="0">
                  <c:v>RANGOS</c:v>
                </c:pt>
                <c:pt idx="1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Hoja1!$K$4:$K$18</c:f>
              <c:numCache>
                <c:formatCode>General</c:formatCode>
                <c:ptCount val="15"/>
                <c:pt idx="0" formatCode="0.00">
                  <c:v>0.25999999999999979</c:v>
                </c:pt>
                <c:pt idx="1">
                  <c:v>0.17999999999999972</c:v>
                </c:pt>
                <c:pt idx="2">
                  <c:v>0.26999999999999957</c:v>
                </c:pt>
                <c:pt idx="3">
                  <c:v>0.11999999999999922</c:v>
                </c:pt>
                <c:pt idx="4">
                  <c:v>0.16999999999999993</c:v>
                </c:pt>
                <c:pt idx="5">
                  <c:v>0.16000000000000014</c:v>
                </c:pt>
                <c:pt idx="6">
                  <c:v>0.33000000000000007</c:v>
                </c:pt>
                <c:pt idx="7">
                  <c:v>0.12999999999999989</c:v>
                </c:pt>
                <c:pt idx="8">
                  <c:v>0.15000000000000036</c:v>
                </c:pt>
                <c:pt idx="9">
                  <c:v>0.29999999999999982</c:v>
                </c:pt>
                <c:pt idx="10">
                  <c:v>0.13000000000000078</c:v>
                </c:pt>
                <c:pt idx="11">
                  <c:v>0.1899999999999995</c:v>
                </c:pt>
                <c:pt idx="12">
                  <c:v>0.14000000000000057</c:v>
                </c:pt>
                <c:pt idx="13">
                  <c:v>0.22000000000000064</c:v>
                </c:pt>
                <c:pt idx="14">
                  <c:v>0.37000000000000011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5-4A4F-82A3-515A48A67428}"/>
            </c:ext>
          </c:extLst>
        </c:ser>
        <c:ser>
          <c:idx val="1"/>
          <c:order val="1"/>
          <c:tx>
            <c:strRef>
              <c:f>Hoja1!$L$2:$L$3</c:f>
              <c:strCache>
                <c:ptCount val="2"/>
                <c:pt idx="0">
                  <c:v>RANGOS</c:v>
                </c:pt>
                <c:pt idx="1">
                  <c:v>Línea 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Hoja1!$L$4:$L$18</c:f>
              <c:numCache>
                <c:formatCode>0.00</c:formatCode>
                <c:ptCount val="15"/>
                <c:pt idx="0">
                  <c:v>0.20800000000000002</c:v>
                </c:pt>
                <c:pt idx="1">
                  <c:v>0.20800000000000002</c:v>
                </c:pt>
                <c:pt idx="2">
                  <c:v>0.20800000000000002</c:v>
                </c:pt>
                <c:pt idx="3">
                  <c:v>0.20800000000000002</c:v>
                </c:pt>
                <c:pt idx="4">
                  <c:v>0.20800000000000002</c:v>
                </c:pt>
                <c:pt idx="5">
                  <c:v>0.20800000000000002</c:v>
                </c:pt>
                <c:pt idx="6">
                  <c:v>0.20800000000000002</c:v>
                </c:pt>
                <c:pt idx="7">
                  <c:v>0.20800000000000002</c:v>
                </c:pt>
                <c:pt idx="8">
                  <c:v>0.20800000000000002</c:v>
                </c:pt>
                <c:pt idx="9">
                  <c:v>0.20800000000000002</c:v>
                </c:pt>
                <c:pt idx="10">
                  <c:v>0.20800000000000002</c:v>
                </c:pt>
                <c:pt idx="11">
                  <c:v>0.20800000000000002</c:v>
                </c:pt>
                <c:pt idx="12">
                  <c:v>0.20800000000000002</c:v>
                </c:pt>
                <c:pt idx="13">
                  <c:v>0.20800000000000002</c:v>
                </c:pt>
                <c:pt idx="14">
                  <c:v>0.20800000000000002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5-4A4F-82A3-515A48A67428}"/>
            </c:ext>
          </c:extLst>
        </c:ser>
        <c:ser>
          <c:idx val="2"/>
          <c:order val="2"/>
          <c:tx>
            <c:strRef>
              <c:f>Hoja1!$M$2:$M$3</c:f>
              <c:strCache>
                <c:ptCount val="2"/>
                <c:pt idx="0">
                  <c:v>RANGOS</c:v>
                </c:pt>
                <c:pt idx="1">
                  <c:v>LCS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Hoja1!$M$4:$M$18</c:f>
              <c:numCache>
                <c:formatCode>0.00</c:formatCode>
                <c:ptCount val="15"/>
                <c:pt idx="0">
                  <c:v>0.47465600000000002</c:v>
                </c:pt>
                <c:pt idx="1">
                  <c:v>0.47465600000000002</c:v>
                </c:pt>
                <c:pt idx="2">
                  <c:v>0.47465600000000002</c:v>
                </c:pt>
                <c:pt idx="3">
                  <c:v>0.47465600000000002</c:v>
                </c:pt>
                <c:pt idx="4">
                  <c:v>0.47465600000000002</c:v>
                </c:pt>
                <c:pt idx="5">
                  <c:v>0.47465600000000002</c:v>
                </c:pt>
                <c:pt idx="6">
                  <c:v>0.47465600000000002</c:v>
                </c:pt>
                <c:pt idx="7">
                  <c:v>0.47465600000000002</c:v>
                </c:pt>
                <c:pt idx="8">
                  <c:v>0.47465600000000002</c:v>
                </c:pt>
                <c:pt idx="9">
                  <c:v>0.47465600000000002</c:v>
                </c:pt>
                <c:pt idx="10">
                  <c:v>0.47465600000000002</c:v>
                </c:pt>
                <c:pt idx="11">
                  <c:v>0.47465600000000002</c:v>
                </c:pt>
                <c:pt idx="12">
                  <c:v>0.47465600000000002</c:v>
                </c:pt>
                <c:pt idx="13">
                  <c:v>0.47465600000000002</c:v>
                </c:pt>
                <c:pt idx="14">
                  <c:v>0.47465600000000002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F5-4A4F-82A3-515A48A67428}"/>
            </c:ext>
          </c:extLst>
        </c:ser>
        <c:ser>
          <c:idx val="3"/>
          <c:order val="3"/>
          <c:tx>
            <c:strRef>
              <c:f>Hoja1!$N$2:$N$3</c:f>
              <c:strCache>
                <c:ptCount val="2"/>
                <c:pt idx="0">
                  <c:v>RANGOS</c:v>
                </c:pt>
                <c:pt idx="1">
                  <c:v>LCI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Hoja1!$N$4:$N$18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F5-4A4F-82A3-515A48A67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887384"/>
        <c:axId val="582885088"/>
      </c:lineChart>
      <c:catAx>
        <c:axId val="582887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2885088"/>
        <c:crosses val="autoZero"/>
        <c:auto val="1"/>
        <c:lblAlgn val="ctr"/>
        <c:lblOffset val="100"/>
        <c:noMultiLvlLbl val="0"/>
      </c:catAx>
      <c:valAx>
        <c:axId val="58288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288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A8A352-7D9D-4248-8FF8-F02A1B3A27D4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D413CA-39E2-4139-ACE5-8663C56FBCD7}">
  <sheetPr/>
  <sheetViews>
    <sheetView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8FE3DD-F160-4E20-B248-C06C46FBA1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F4D49-588C-4259-86BF-FE9DBBD05E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0ED3-8F5E-4CBB-84FA-E8DEDEC255EE}">
  <dimension ref="B2:N23"/>
  <sheetViews>
    <sheetView tabSelected="1" zoomScale="82" workbookViewId="0">
      <selection activeCell="P14" sqref="P14"/>
    </sheetView>
  </sheetViews>
  <sheetFormatPr baseColWidth="10" defaultRowHeight="14.5" x14ac:dyDescent="0.35"/>
  <cols>
    <col min="2" max="2" width="9.54296875" bestFit="1" customWidth="1"/>
    <col min="9" max="9" width="10.90625" style="7"/>
  </cols>
  <sheetData>
    <row r="2" spans="2:14" x14ac:dyDescent="0.35">
      <c r="B2" s="1"/>
      <c r="C2" s="9" t="s">
        <v>1</v>
      </c>
      <c r="D2" s="9"/>
      <c r="E2" s="9"/>
      <c r="F2" s="9"/>
      <c r="G2" s="9" t="s">
        <v>6</v>
      </c>
      <c r="H2" s="9"/>
      <c r="I2" s="9"/>
      <c r="J2" s="9"/>
      <c r="K2" s="9" t="s">
        <v>8</v>
      </c>
      <c r="L2" s="9"/>
      <c r="M2" s="9"/>
      <c r="N2" s="9"/>
    </row>
    <row r="3" spans="2:14" x14ac:dyDescent="0.35">
      <c r="B3" s="1" t="s">
        <v>0</v>
      </c>
      <c r="C3" s="2">
        <v>1</v>
      </c>
      <c r="D3" s="2">
        <v>2</v>
      </c>
      <c r="E3" s="2">
        <v>3</v>
      </c>
      <c r="F3" s="2">
        <v>4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9</v>
      </c>
      <c r="L3" s="2" t="s">
        <v>3</v>
      </c>
      <c r="M3" s="2" t="s">
        <v>4</v>
      </c>
      <c r="N3" s="3" t="s">
        <v>5</v>
      </c>
    </row>
    <row r="4" spans="2:14" x14ac:dyDescent="0.35">
      <c r="B4" s="2">
        <v>1</v>
      </c>
      <c r="C4" s="4">
        <v>4.9800000000000004</v>
      </c>
      <c r="D4" s="4">
        <v>4.83</v>
      </c>
      <c r="E4" s="4">
        <v>5.09</v>
      </c>
      <c r="F4" s="4">
        <v>5.07</v>
      </c>
      <c r="G4" s="6">
        <f>AVERAGE(C4:F4)</f>
        <v>4.9924999999999997</v>
      </c>
      <c r="H4" s="6">
        <f>$G$19</f>
        <v>4.9893333333333336</v>
      </c>
      <c r="I4" s="6">
        <f>$G$19+($D$21*$K$19)</f>
        <v>5.1409653333333338</v>
      </c>
      <c r="J4" s="6">
        <f>$G$19-($D$21*$K$19)</f>
        <v>4.8377013333333334</v>
      </c>
      <c r="K4" s="6">
        <f>MAX(C4:F4)-MIN(C4:F4)</f>
        <v>0.25999999999999979</v>
      </c>
      <c r="L4" s="6">
        <f>$K$19</f>
        <v>0.20800000000000002</v>
      </c>
      <c r="M4" s="6">
        <f>$D$23*$K$19</f>
        <v>0.47465600000000002</v>
      </c>
      <c r="N4" s="8">
        <f>$D$22*$K$19</f>
        <v>0</v>
      </c>
    </row>
    <row r="5" spans="2:14" x14ac:dyDescent="0.35">
      <c r="B5" s="2">
        <v>2</v>
      </c>
      <c r="C5" s="5">
        <v>5.03</v>
      </c>
      <c r="D5" s="5">
        <v>4.87</v>
      </c>
      <c r="E5" s="5">
        <v>4.9000000000000004</v>
      </c>
      <c r="F5" s="5">
        <v>5.05</v>
      </c>
      <c r="G5" s="6">
        <f>AVERAGE(C5:F5)</f>
        <v>4.9625000000000004</v>
      </c>
      <c r="H5" s="6">
        <f>$G$19</f>
        <v>4.9893333333333336</v>
      </c>
      <c r="I5" s="6">
        <f>$G$19+($D$21*$K$19)</f>
        <v>5.1409653333333338</v>
      </c>
      <c r="J5" s="6">
        <f>$G$19-($D$21*$K$19)</f>
        <v>4.8377013333333334</v>
      </c>
      <c r="K5" s="2">
        <f>MAX(C5:F5)-MIN(C5:F5)</f>
        <v>0.17999999999999972</v>
      </c>
      <c r="L5" s="6">
        <f>$K$19</f>
        <v>0.20800000000000002</v>
      </c>
      <c r="M5" s="6">
        <f>$D$23*$K$19</f>
        <v>0.47465600000000002</v>
      </c>
      <c r="N5" s="8">
        <f>$D$22*$K$19</f>
        <v>0</v>
      </c>
    </row>
    <row r="6" spans="2:14" x14ac:dyDescent="0.35">
      <c r="B6" s="2">
        <v>3</v>
      </c>
      <c r="C6" s="4">
        <v>5</v>
      </c>
      <c r="D6" s="4">
        <v>5.13</v>
      </c>
      <c r="E6" s="4">
        <v>4.8600000000000003</v>
      </c>
      <c r="F6" s="4">
        <v>4.9800000000000004</v>
      </c>
      <c r="G6" s="6">
        <f>AVERAGE(C6:F6)</f>
        <v>4.9924999999999997</v>
      </c>
      <c r="H6" s="6">
        <f>$G$19</f>
        <v>4.9893333333333336</v>
      </c>
      <c r="I6" s="6">
        <f>$G$19+($D$21*$K$19)</f>
        <v>5.1409653333333338</v>
      </c>
      <c r="J6" s="6">
        <f>$G$19-($D$21*$K$19)</f>
        <v>4.8377013333333334</v>
      </c>
      <c r="K6" s="2">
        <f>MAX(C6:F6)-MIN(C6:F6)</f>
        <v>0.26999999999999957</v>
      </c>
      <c r="L6" s="6">
        <f>$K$19</f>
        <v>0.20800000000000002</v>
      </c>
      <c r="M6" s="6">
        <f>$D$23*$K$19</f>
        <v>0.47465600000000002</v>
      </c>
      <c r="N6" s="8">
        <f>$D$22*$K$19</f>
        <v>0</v>
      </c>
    </row>
    <row r="7" spans="2:14" x14ac:dyDescent="0.35">
      <c r="B7" s="2">
        <v>4</v>
      </c>
      <c r="C7" s="5">
        <v>4.9400000000000004</v>
      </c>
      <c r="D7" s="5">
        <v>5.04</v>
      </c>
      <c r="E7" s="5">
        <v>4.97</v>
      </c>
      <c r="F7" s="5">
        <v>5.0599999999999996</v>
      </c>
      <c r="G7" s="6">
        <f>AVERAGE(C7:F7)</f>
        <v>5.0024999999999995</v>
      </c>
      <c r="H7" s="6">
        <f>$G$19</f>
        <v>4.9893333333333336</v>
      </c>
      <c r="I7" s="6">
        <f>$G$19+($D$21*$K$19)</f>
        <v>5.1409653333333338</v>
      </c>
      <c r="J7" s="6">
        <f>$G$19-($D$21*$K$19)</f>
        <v>4.8377013333333334</v>
      </c>
      <c r="K7" s="2">
        <f>MAX(C7:F7)-MIN(C7:F7)</f>
        <v>0.11999999999999922</v>
      </c>
      <c r="L7" s="6">
        <f>$K$19</f>
        <v>0.20800000000000002</v>
      </c>
      <c r="M7" s="6">
        <f>$D$23*$K$19</f>
        <v>0.47465600000000002</v>
      </c>
      <c r="N7" s="8">
        <f>$D$22*$K$19</f>
        <v>0</v>
      </c>
    </row>
    <row r="8" spans="2:14" x14ac:dyDescent="0.35">
      <c r="B8" s="2">
        <v>5</v>
      </c>
      <c r="C8" s="4">
        <v>5.04</v>
      </c>
      <c r="D8" s="4">
        <v>4.87</v>
      </c>
      <c r="E8" s="4">
        <v>4.9400000000000004</v>
      </c>
      <c r="F8" s="4">
        <v>4.87</v>
      </c>
      <c r="G8" s="6">
        <f>AVERAGE(C8:F8)</f>
        <v>4.9300000000000006</v>
      </c>
      <c r="H8" s="6">
        <f>$G$19</f>
        <v>4.9893333333333336</v>
      </c>
      <c r="I8" s="6">
        <f>$G$19+($D$21*$K$19)</f>
        <v>5.1409653333333338</v>
      </c>
      <c r="J8" s="6">
        <f>$G$19-($D$21*$K$19)</f>
        <v>4.8377013333333334</v>
      </c>
      <c r="K8" s="2">
        <f>MAX(C8:F8)-MIN(C8:F8)</f>
        <v>0.16999999999999993</v>
      </c>
      <c r="L8" s="6">
        <f>$K$19</f>
        <v>0.20800000000000002</v>
      </c>
      <c r="M8" s="6">
        <f>$D$23*$K$19</f>
        <v>0.47465600000000002</v>
      </c>
      <c r="N8" s="8">
        <f>$D$22*$K$19</f>
        <v>0</v>
      </c>
    </row>
    <row r="9" spans="2:14" x14ac:dyDescent="0.35">
      <c r="B9" s="2">
        <v>6</v>
      </c>
      <c r="C9" s="5">
        <v>5.01</v>
      </c>
      <c r="D9" s="5">
        <v>4.92</v>
      </c>
      <c r="E9" s="5">
        <v>5.07</v>
      </c>
      <c r="F9" s="5">
        <v>5.08</v>
      </c>
      <c r="G9" s="6">
        <f>AVERAGE(C9:F9)</f>
        <v>5.0199999999999996</v>
      </c>
      <c r="H9" s="6">
        <f>$G$19</f>
        <v>4.9893333333333336</v>
      </c>
      <c r="I9" s="6">
        <f>$G$19+($D$21*$K$19)</f>
        <v>5.1409653333333338</v>
      </c>
      <c r="J9" s="6">
        <f>$G$19-($D$21*$K$19)</f>
        <v>4.8377013333333334</v>
      </c>
      <c r="K9" s="2">
        <f>MAX(C9:F9)-MIN(C9:F9)</f>
        <v>0.16000000000000014</v>
      </c>
      <c r="L9" s="6">
        <f>$K$19</f>
        <v>0.20800000000000002</v>
      </c>
      <c r="M9" s="6">
        <f>$D$23*$K$19</f>
        <v>0.47465600000000002</v>
      </c>
      <c r="N9" s="8">
        <f>$D$22*$K$19</f>
        <v>0</v>
      </c>
    </row>
    <row r="10" spans="2:14" x14ac:dyDescent="0.35">
      <c r="B10" s="2">
        <v>7</v>
      </c>
      <c r="C10" s="4">
        <v>5.0599999999999996</v>
      </c>
      <c r="D10" s="4">
        <v>5.25</v>
      </c>
      <c r="E10" s="4">
        <v>5.08</v>
      </c>
      <c r="F10" s="4">
        <v>4.92</v>
      </c>
      <c r="G10" s="6">
        <f>AVERAGE(C10:F10)</f>
        <v>5.0774999999999997</v>
      </c>
      <c r="H10" s="6">
        <f>$G$19</f>
        <v>4.9893333333333336</v>
      </c>
      <c r="I10" s="6">
        <f>$G$19+($D$21*$K$19)</f>
        <v>5.1409653333333338</v>
      </c>
      <c r="J10" s="6">
        <f>$G$19-($D$21*$K$19)</f>
        <v>4.8377013333333334</v>
      </c>
      <c r="K10" s="2">
        <f>MAX(C10:F10)-MIN(C10:F10)</f>
        <v>0.33000000000000007</v>
      </c>
      <c r="L10" s="6">
        <f>$K$19</f>
        <v>0.20800000000000002</v>
      </c>
      <c r="M10" s="6">
        <f>$D$23*$K$19</f>
        <v>0.47465600000000002</v>
      </c>
      <c r="N10" s="8">
        <f>$D$22*$K$19</f>
        <v>0</v>
      </c>
    </row>
    <row r="11" spans="2:14" x14ac:dyDescent="0.35">
      <c r="B11" s="2">
        <v>8</v>
      </c>
      <c r="C11" s="5">
        <v>5.0199999999999996</v>
      </c>
      <c r="D11" s="5">
        <v>5.1100000000000003</v>
      </c>
      <c r="E11" s="5">
        <v>4.9800000000000004</v>
      </c>
      <c r="F11" s="5">
        <v>5.09</v>
      </c>
      <c r="G11" s="6">
        <f>AVERAGE(C11:F11)</f>
        <v>5.05</v>
      </c>
      <c r="H11" s="6">
        <f>$G$19</f>
        <v>4.9893333333333336</v>
      </c>
      <c r="I11" s="6">
        <f>$G$19+($D$21*$K$19)</f>
        <v>5.1409653333333338</v>
      </c>
      <c r="J11" s="6">
        <f>$G$19-($D$21*$K$19)</f>
        <v>4.8377013333333334</v>
      </c>
      <c r="K11" s="2">
        <f>MAX(C11:F11)-MIN(C11:F11)</f>
        <v>0.12999999999999989</v>
      </c>
      <c r="L11" s="6">
        <f>$K$19</f>
        <v>0.20800000000000002</v>
      </c>
      <c r="M11" s="6">
        <f>$D$23*$K$19</f>
        <v>0.47465600000000002</v>
      </c>
      <c r="N11" s="8">
        <f>$D$22*$K$19</f>
        <v>0</v>
      </c>
    </row>
    <row r="12" spans="2:14" x14ac:dyDescent="0.35">
      <c r="B12" s="2">
        <v>9</v>
      </c>
      <c r="C12" s="4">
        <v>4.97</v>
      </c>
      <c r="D12" s="4">
        <v>5.12</v>
      </c>
      <c r="E12" s="4">
        <v>5.0199999999999996</v>
      </c>
      <c r="F12" s="4">
        <v>5.01</v>
      </c>
      <c r="G12" s="6">
        <f>AVERAGE(C12:F12)</f>
        <v>5.0299999999999994</v>
      </c>
      <c r="H12" s="6">
        <f>$G$19</f>
        <v>4.9893333333333336</v>
      </c>
      <c r="I12" s="6">
        <f>$G$19+($D$21*$K$19)</f>
        <v>5.1409653333333338</v>
      </c>
      <c r="J12" s="6">
        <f>$G$19-($D$21*$K$19)</f>
        <v>4.8377013333333334</v>
      </c>
      <c r="K12" s="2">
        <f>MAX(C12:F12)-MIN(C12:F12)</f>
        <v>0.15000000000000036</v>
      </c>
      <c r="L12" s="6">
        <f>$K$19</f>
        <v>0.20800000000000002</v>
      </c>
      <c r="M12" s="6">
        <f>$D$23*$K$19</f>
        <v>0.47465600000000002</v>
      </c>
      <c r="N12" s="8">
        <f>$D$22*$K$19</f>
        <v>0</v>
      </c>
    </row>
    <row r="13" spans="2:14" x14ac:dyDescent="0.35">
      <c r="B13" s="2">
        <v>10</v>
      </c>
      <c r="C13" s="5">
        <v>4.82</v>
      </c>
      <c r="D13" s="5">
        <v>5</v>
      </c>
      <c r="E13" s="5">
        <v>5</v>
      </c>
      <c r="F13" s="5">
        <v>5.12</v>
      </c>
      <c r="G13" s="6">
        <f>AVERAGE(C13:F13)</f>
        <v>4.9850000000000003</v>
      </c>
      <c r="H13" s="6">
        <f>$G$19</f>
        <v>4.9893333333333336</v>
      </c>
      <c r="I13" s="6">
        <f>$G$19+($D$21*$K$19)</f>
        <v>5.1409653333333338</v>
      </c>
      <c r="J13" s="6">
        <f>$G$19-($D$21*$K$19)</f>
        <v>4.8377013333333334</v>
      </c>
      <c r="K13" s="2">
        <f>MAX(C13:F13)-MIN(C13:F13)</f>
        <v>0.29999999999999982</v>
      </c>
      <c r="L13" s="6">
        <f>$K$19</f>
        <v>0.20800000000000002</v>
      </c>
      <c r="M13" s="6">
        <f>$D$23*$K$19</f>
        <v>0.47465600000000002</v>
      </c>
      <c r="N13" s="8">
        <f>$D$22*$K$19</f>
        <v>0</v>
      </c>
    </row>
    <row r="14" spans="2:14" x14ac:dyDescent="0.35">
      <c r="B14" s="2">
        <v>11</v>
      </c>
      <c r="C14" s="4">
        <v>4.83</v>
      </c>
      <c r="D14" s="4">
        <v>4.9400000000000004</v>
      </c>
      <c r="E14" s="4">
        <v>4.8099999999999996</v>
      </c>
      <c r="F14" s="4">
        <v>4.82</v>
      </c>
      <c r="G14" s="6">
        <f>AVERAGE(C14:F14)</f>
        <v>4.8499999999999996</v>
      </c>
      <c r="H14" s="6">
        <f>$G$19</f>
        <v>4.9893333333333336</v>
      </c>
      <c r="I14" s="6">
        <f>$G$19+($D$21*$K$19)</f>
        <v>5.1409653333333338</v>
      </c>
      <c r="J14" s="6">
        <f>$G$19-($D$21*$K$19)</f>
        <v>4.8377013333333334</v>
      </c>
      <c r="K14" s="2">
        <f>MAX(C14:F14)-MIN(C14:F14)</f>
        <v>0.13000000000000078</v>
      </c>
      <c r="L14" s="6">
        <f>$K$19</f>
        <v>0.20800000000000002</v>
      </c>
      <c r="M14" s="6">
        <f>$D$23*$K$19</f>
        <v>0.47465600000000002</v>
      </c>
      <c r="N14" s="8">
        <f>$D$22*$K$19</f>
        <v>0</v>
      </c>
    </row>
    <row r="15" spans="2:14" x14ac:dyDescent="0.35">
      <c r="B15" s="2">
        <v>12</v>
      </c>
      <c r="C15" s="5">
        <v>4.93</v>
      </c>
      <c r="D15" s="5">
        <v>4.91</v>
      </c>
      <c r="E15" s="5">
        <v>4.9800000000000004</v>
      </c>
      <c r="F15" s="5">
        <v>5.0999999999999996</v>
      </c>
      <c r="G15" s="6">
        <f>AVERAGE(C15:F15)</f>
        <v>4.9800000000000004</v>
      </c>
      <c r="H15" s="6">
        <f>$G$19</f>
        <v>4.9893333333333336</v>
      </c>
      <c r="I15" s="6">
        <f>$G$19+($D$21*$K$19)</f>
        <v>5.1409653333333338</v>
      </c>
      <c r="J15" s="6">
        <f>$G$19-($D$21*$K$19)</f>
        <v>4.8377013333333334</v>
      </c>
      <c r="K15" s="2">
        <f>MAX(C15:F15)-MIN(C15:F15)</f>
        <v>0.1899999999999995</v>
      </c>
      <c r="L15" s="6">
        <f>$K$19</f>
        <v>0.20800000000000002</v>
      </c>
      <c r="M15" s="6">
        <f>$D$23*$K$19</f>
        <v>0.47465600000000002</v>
      </c>
      <c r="N15" s="8">
        <f>$D$22*$K$19</f>
        <v>0</v>
      </c>
    </row>
    <row r="16" spans="2:14" x14ac:dyDescent="0.35">
      <c r="B16" s="2">
        <v>13</v>
      </c>
      <c r="C16" s="4">
        <v>5.08</v>
      </c>
      <c r="D16" s="4">
        <v>5.1100000000000003</v>
      </c>
      <c r="E16" s="4">
        <v>5.01</v>
      </c>
      <c r="F16" s="4">
        <v>4.97</v>
      </c>
      <c r="G16" s="6">
        <f>AVERAGE(C16:F16)</f>
        <v>5.0425000000000004</v>
      </c>
      <c r="H16" s="6">
        <f>$G$19</f>
        <v>4.9893333333333336</v>
      </c>
      <c r="I16" s="6">
        <f>$G$19+($D$21*$K$19)</f>
        <v>5.1409653333333338</v>
      </c>
      <c r="J16" s="6">
        <f>$G$19-($D$21*$K$19)</f>
        <v>4.8377013333333334</v>
      </c>
      <c r="K16" s="2">
        <f>MAX(C16:F16)-MIN(C16:F16)</f>
        <v>0.14000000000000057</v>
      </c>
      <c r="L16" s="6">
        <f>$K$19</f>
        <v>0.20800000000000002</v>
      </c>
      <c r="M16" s="6">
        <f>$D$23*$K$19</f>
        <v>0.47465600000000002</v>
      </c>
      <c r="N16" s="8">
        <f>$D$22*$K$19</f>
        <v>0</v>
      </c>
    </row>
    <row r="17" spans="2:14" x14ac:dyDescent="0.35">
      <c r="B17" s="2">
        <v>14</v>
      </c>
      <c r="C17" s="5">
        <v>4.99</v>
      </c>
      <c r="D17" s="5">
        <v>4.9400000000000004</v>
      </c>
      <c r="E17" s="5">
        <v>5.03</v>
      </c>
      <c r="F17" s="5">
        <v>4.8099999999999996</v>
      </c>
      <c r="G17" s="6">
        <f>AVERAGE(C17:F17)</f>
        <v>4.9424999999999999</v>
      </c>
      <c r="H17" s="6">
        <f>$G$19</f>
        <v>4.9893333333333336</v>
      </c>
      <c r="I17" s="6">
        <f>$G$19+($D$21*$K$19)</f>
        <v>5.1409653333333338</v>
      </c>
      <c r="J17" s="6">
        <f>$G$19-($D$21*$K$19)</f>
        <v>4.8377013333333334</v>
      </c>
      <c r="K17" s="2">
        <f>MAX(C17:F17)-MIN(C17:F17)</f>
        <v>0.22000000000000064</v>
      </c>
      <c r="L17" s="6">
        <f>$K$19</f>
        <v>0.20800000000000002</v>
      </c>
      <c r="M17" s="6">
        <f>$D$23*$K$19</f>
        <v>0.47465600000000002</v>
      </c>
      <c r="N17" s="8">
        <f>$D$22*$K$19</f>
        <v>0</v>
      </c>
    </row>
    <row r="18" spans="2:14" x14ac:dyDescent="0.35">
      <c r="B18" s="2">
        <v>15</v>
      </c>
      <c r="C18" s="4">
        <v>4.88</v>
      </c>
      <c r="D18" s="4">
        <v>4.78</v>
      </c>
      <c r="E18" s="4">
        <v>5.12</v>
      </c>
      <c r="F18" s="4">
        <v>5.15</v>
      </c>
      <c r="G18" s="6">
        <f>AVERAGE(C18:F18)</f>
        <v>4.9824999999999999</v>
      </c>
      <c r="H18" s="6">
        <f>$G$19</f>
        <v>4.9893333333333336</v>
      </c>
      <c r="I18" s="6">
        <f>$G$19+($D$21*$K$19)</f>
        <v>5.1409653333333338</v>
      </c>
      <c r="J18" s="6">
        <f>$G$19-($D$21*$K$19)</f>
        <v>4.8377013333333334</v>
      </c>
      <c r="K18" s="2">
        <f>MAX(C18:F18)-MIN(C18:F18)</f>
        <v>0.37000000000000011</v>
      </c>
      <c r="L18" s="6">
        <f>$K$19</f>
        <v>0.20800000000000002</v>
      </c>
      <c r="M18" s="6">
        <f>$D$23*$K$19</f>
        <v>0.47465600000000002</v>
      </c>
      <c r="N18" s="8">
        <f>$D$22*$K$19</f>
        <v>0</v>
      </c>
    </row>
    <row r="19" spans="2:14" x14ac:dyDescent="0.35">
      <c r="G19" s="10">
        <f>AVERAGE(G4:G18)</f>
        <v>4.9893333333333336</v>
      </c>
      <c r="K19" s="10">
        <f>AVERAGE(K4:K18)</f>
        <v>0.20800000000000002</v>
      </c>
    </row>
    <row r="21" spans="2:14" ht="16.5" x14ac:dyDescent="0.45">
      <c r="C21" t="s">
        <v>7</v>
      </c>
      <c r="D21" s="7">
        <v>0.72899999999999998</v>
      </c>
    </row>
    <row r="22" spans="2:14" ht="16.5" x14ac:dyDescent="0.45">
      <c r="C22" t="s">
        <v>10</v>
      </c>
      <c r="D22" s="7">
        <v>0</v>
      </c>
    </row>
    <row r="23" spans="2:14" ht="16.5" x14ac:dyDescent="0.45">
      <c r="C23" t="s">
        <v>11</v>
      </c>
      <c r="D23" s="7">
        <v>2.282</v>
      </c>
    </row>
  </sheetData>
  <mergeCells count="3">
    <mergeCell ref="C2:F2"/>
    <mergeCell ref="G2:J2"/>
    <mergeCell ref="K2:N2"/>
  </mergeCells>
  <pageMargins left="0.7" right="0.7" top="0.75" bottom="0.75" header="0.3" footer="0.3"/>
  <pageSetup paperSize="9" orientation="portrait" r:id="rId1"/>
  <ignoredErrors>
    <ignoredError sqref="G4:G18 K4:K1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29F492-456E-4CEF-96B2-8F89E6A43F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2</vt:i4>
      </vt:variant>
    </vt:vector>
  </HeadingPairs>
  <TitlesOfParts>
    <vt:vector size="3" baseType="lpstr">
      <vt:lpstr>Hoja1</vt:lpstr>
      <vt:lpstr>Gráfico X</vt:lpstr>
      <vt:lpstr>Gráfico 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 Goitia</dc:creator>
  <cp:lastModifiedBy>Juanjo Goitia</cp:lastModifiedBy>
  <dcterms:created xsi:type="dcterms:W3CDTF">2021-11-17T10:12:57Z</dcterms:created>
  <dcterms:modified xsi:type="dcterms:W3CDTF">2021-11-24T17:19:43Z</dcterms:modified>
</cp:coreProperties>
</file>